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Y:\03 業務関係\02 扶養手当・共済被扶養\02 事業所得等扶養現況調査リスト\R5年度\02_送付依頼文・調査票等\調査票修正\"/>
    </mc:Choice>
  </mc:AlternateContent>
  <xr:revisionPtr revIDLastSave="0" documentId="13_ncr:1_{07B974E0-2A5C-4F2C-BE2C-4123BC96BCA2}" xr6:coauthVersionLast="47" xr6:coauthVersionMax="47" xr10:uidLastSave="{00000000-0000-0000-0000-000000000000}"/>
  <bookViews>
    <workbookView xWindow="29925" yWindow="15" windowWidth="27795" windowHeight="16440" tabRatio="810" xr2:uid="{00000000-000D-0000-FFFF-FFFF00000000}"/>
  </bookViews>
  <sheets>
    <sheet name="（別紙１）合計額確認表" sheetId="8" r:id="rId1"/>
    <sheet name="（別紙２）収支内訳書（一般用）" sheetId="1" r:id="rId2"/>
    <sheet name="（別紙２）収支内訳書（農業所得用）" sheetId="2" r:id="rId3"/>
    <sheet name="（別紙２）収支内訳書（不動産所得用）" sheetId="3" r:id="rId4"/>
    <sheet name="（別紙２）青色申告書（一般用）" sheetId="4" r:id="rId5"/>
    <sheet name="（別紙２）青色申告書（農業所得用）" sheetId="5" r:id="rId6"/>
    <sheet name="（別紙２）青色申告書（不動産所得用）" sheetId="6" r:id="rId7"/>
  </sheets>
  <definedNames>
    <definedName name="_xlnm.Print_Area" localSheetId="0">'（別紙１）合計額確認表'!$B$1:$AN$38</definedName>
    <definedName name="_xlnm.Print_Area" localSheetId="1">'（別紙２）収支内訳書（一般用）'!$B$1:$AL$31</definedName>
    <definedName name="_xlnm.Print_Area" localSheetId="2">'（別紙２）収支内訳書（農業所得用）'!$B$1:$AL$32</definedName>
    <definedName name="_xlnm.Print_Area" localSheetId="3">'（別紙２）収支内訳書（不動産所得用）'!$B$1:$AL$33</definedName>
    <definedName name="_xlnm.Print_Area" localSheetId="4">'（別紙２）青色申告書（一般用）'!$B$1:$AV$29</definedName>
    <definedName name="_xlnm.Print_Area" localSheetId="5">'（別紙２）青色申告書（農業所得用）'!$B$1:$AV$30</definedName>
    <definedName name="_xlnm.Print_Area" localSheetId="6">'（別紙２）青色申告書（不動産所得用）'!$B$1:$AL$24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21" i="5" l="1"/>
  <c r="AK25" i="5"/>
  <c r="AL29" i="5" s="1"/>
  <c r="N8" i="6"/>
  <c r="K8" i="6"/>
  <c r="D8" i="6"/>
  <c r="W6" i="6"/>
  <c r="V6" i="6"/>
  <c r="U6" i="6"/>
  <c r="T6" i="6"/>
  <c r="S6" i="6"/>
  <c r="R6" i="6"/>
  <c r="Q6" i="6"/>
  <c r="P6" i="6"/>
  <c r="O6" i="6"/>
  <c r="N6" i="6"/>
  <c r="D6" i="6"/>
  <c r="N8" i="5"/>
  <c r="K8" i="5"/>
  <c r="D8" i="5"/>
  <c r="W6" i="5"/>
  <c r="V6" i="5"/>
  <c r="U6" i="5"/>
  <c r="T6" i="5"/>
  <c r="S6" i="5"/>
  <c r="R6" i="5"/>
  <c r="Q6" i="5"/>
  <c r="P6" i="5"/>
  <c r="O6" i="5"/>
  <c r="N6" i="5"/>
  <c r="D6" i="5"/>
  <c r="N8" i="4"/>
  <c r="K8" i="4"/>
  <c r="D8" i="4"/>
  <c r="W6" i="4"/>
  <c r="V6" i="4"/>
  <c r="U6" i="4"/>
  <c r="T6" i="4"/>
  <c r="S6" i="4"/>
  <c r="R6" i="4"/>
  <c r="Q6" i="4"/>
  <c r="P6" i="4"/>
  <c r="O6" i="4"/>
  <c r="N6" i="4"/>
  <c r="D6" i="4"/>
  <c r="N8" i="3"/>
  <c r="K8" i="3"/>
  <c r="D8" i="3"/>
  <c r="W6" i="3"/>
  <c r="V6" i="3"/>
  <c r="U6" i="3"/>
  <c r="T6" i="3"/>
  <c r="S6" i="3"/>
  <c r="R6" i="3"/>
  <c r="Q6" i="3"/>
  <c r="P6" i="3"/>
  <c r="O6" i="3"/>
  <c r="N6" i="3"/>
  <c r="D6" i="3"/>
  <c r="N8" i="2"/>
  <c r="K8" i="2"/>
  <c r="D8" i="2"/>
  <c r="W6" i="2"/>
  <c r="V6" i="2"/>
  <c r="U6" i="2"/>
  <c r="T6" i="2"/>
  <c r="S6" i="2"/>
  <c r="R6" i="2"/>
  <c r="Q6" i="2"/>
  <c r="P6" i="2"/>
  <c r="O6" i="2"/>
  <c r="N6" i="2"/>
  <c r="D6" i="2"/>
  <c r="N8" i="1"/>
  <c r="K8" i="1"/>
  <c r="D8" i="1"/>
  <c r="O6" i="1"/>
  <c r="P6" i="1"/>
  <c r="Q6" i="1"/>
  <c r="R6" i="1"/>
  <c r="S6" i="1"/>
  <c r="T6" i="1"/>
  <c r="U6" i="1"/>
  <c r="V6" i="1"/>
  <c r="W6" i="1"/>
  <c r="N6" i="1"/>
  <c r="D6" i="1"/>
  <c r="AB17" i="6" l="1"/>
  <c r="U17" i="6"/>
  <c r="K15" i="6"/>
  <c r="AA18" i="6" l="1"/>
  <c r="AB20" i="6" s="1"/>
  <c r="AA22" i="6" s="1"/>
  <c r="T18" i="6"/>
  <c r="U20" i="6" s="1"/>
  <c r="T22" i="6" s="1"/>
  <c r="AK16" i="5"/>
  <c r="T25" i="5"/>
  <c r="U29" i="5" s="1"/>
  <c r="J15" i="5"/>
  <c r="K18" i="5" s="1"/>
  <c r="AK12" i="5" s="1"/>
  <c r="AK20" i="4"/>
  <c r="AK15" i="4"/>
  <c r="AL27" i="4"/>
  <c r="AD20" i="4"/>
  <c r="AD15" i="4"/>
  <c r="U27" i="4"/>
  <c r="J15" i="4"/>
  <c r="J17" i="4" s="1"/>
  <c r="K18" i="4" s="1"/>
  <c r="AK28" i="4" s="1"/>
  <c r="Q27" i="3"/>
  <c r="R28" i="3" s="1"/>
  <c r="J27" i="3"/>
  <c r="K28" i="3" s="1"/>
  <c r="J15" i="3"/>
  <c r="K16" i="3" s="1"/>
  <c r="AA26" i="2"/>
  <c r="AB27" i="2" s="1"/>
  <c r="T26" i="2"/>
  <c r="U27" i="2" s="1"/>
  <c r="J15" i="2"/>
  <c r="K18" i="2" s="1"/>
  <c r="J15" i="1"/>
  <c r="J29" i="3" l="1"/>
  <c r="K31" i="3" s="1"/>
  <c r="T28" i="2"/>
  <c r="U30" i="2" s="1"/>
  <c r="AL22" i="5"/>
  <c r="H14" i="8" s="1"/>
  <c r="T28" i="4"/>
  <c r="AE21" i="4" s="1"/>
  <c r="AD23" i="4" s="1"/>
  <c r="Q29" i="3"/>
  <c r="R31" i="3" s="1"/>
  <c r="H15" i="8" s="1"/>
  <c r="AA28" i="2"/>
  <c r="AB30" i="2" s="1"/>
  <c r="AA26" i="1"/>
  <c r="AB27" i="1" s="1"/>
  <c r="T26" i="1"/>
  <c r="U27" i="1" s="1"/>
  <c r="AK24" i="5" l="1"/>
  <c r="AL21" i="4"/>
  <c r="AD21" i="5"/>
  <c r="AD16" i="5"/>
  <c r="AK23" i="4" l="1"/>
  <c r="AD12" i="5"/>
  <c r="AE22" i="5" s="1"/>
  <c r="AD24" i="5" s="1"/>
  <c r="J18" i="1"/>
  <c r="J20" i="1" s="1"/>
  <c r="K21" i="1" s="1"/>
  <c r="AA28" i="1" l="1"/>
  <c r="AB30" i="1" s="1"/>
  <c r="H13" i="8" s="1"/>
  <c r="D28" i="8" s="1"/>
  <c r="T28" i="1"/>
  <c r="U30" i="1" s="1"/>
  <c r="G29" i="8" l="1"/>
  <c r="J29"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M7" authorId="0" shapeId="0" xr:uid="{743A1B4C-D3E9-42D4-89D7-33E706055655}">
      <text>
        <r>
          <rPr>
            <sz val="10"/>
            <color indexed="81"/>
            <rFont val="MS P ゴシック"/>
            <family val="3"/>
            <charset val="128"/>
          </rPr>
          <t>例：不動産賃貸、株式収入、配当収入、ピアノ講師　等</t>
        </r>
      </text>
    </comment>
  </commentList>
</comments>
</file>

<file path=xl/sharedStrings.xml><?xml version="1.0" encoding="utf-8"?>
<sst xmlns="http://schemas.openxmlformats.org/spreadsheetml/2006/main" count="658" uniqueCount="275">
  <si>
    <t>（別紙１）</t>
    <rPh sb="1" eb="3">
      <t>ベッシ</t>
    </rPh>
    <phoneticPr fontId="1"/>
  </si>
  <si>
    <t>　扶養手当の扶養親族又は地方職員共済組合の被扶養者として認定を受けている扶養親族（被扶養者）について認定要件を満たしているか確認してください。</t>
    <rPh sb="1" eb="3">
      <t>フヨウ</t>
    </rPh>
    <rPh sb="3" eb="5">
      <t>テアテ</t>
    </rPh>
    <rPh sb="6" eb="8">
      <t>フヨウ</t>
    </rPh>
    <rPh sb="8" eb="10">
      <t>シンゾク</t>
    </rPh>
    <rPh sb="10" eb="11">
      <t>マタ</t>
    </rPh>
    <rPh sb="12" eb="14">
      <t>チホウ</t>
    </rPh>
    <rPh sb="14" eb="16">
      <t>ショクイン</t>
    </rPh>
    <rPh sb="16" eb="18">
      <t>キョウサイ</t>
    </rPh>
    <rPh sb="18" eb="20">
      <t>クミアイ</t>
    </rPh>
    <rPh sb="21" eb="25">
      <t>ヒフヨウシャ</t>
    </rPh>
    <rPh sb="28" eb="30">
      <t>ニンテイ</t>
    </rPh>
    <rPh sb="31" eb="32">
      <t>ウ</t>
    </rPh>
    <rPh sb="36" eb="38">
      <t>フヨウ</t>
    </rPh>
    <rPh sb="38" eb="40">
      <t>シンゾク</t>
    </rPh>
    <rPh sb="41" eb="45">
      <t>ヒフヨウシャ</t>
    </rPh>
    <rPh sb="50" eb="52">
      <t>ニンテイ</t>
    </rPh>
    <rPh sb="52" eb="54">
      <t>ヨウケン</t>
    </rPh>
    <rPh sb="55" eb="56">
      <t>ミ</t>
    </rPh>
    <rPh sb="62" eb="64">
      <t>カクニン</t>
    </rPh>
    <phoneticPr fontId="1"/>
  </si>
  <si>
    <t>扶養親族（被扶養者）氏名</t>
    <rPh sb="0" eb="2">
      <t>フヨウ</t>
    </rPh>
    <rPh sb="2" eb="4">
      <t>シンゾク</t>
    </rPh>
    <rPh sb="5" eb="9">
      <t>ヒフヨウシャ</t>
    </rPh>
    <rPh sb="10" eb="12">
      <t>シメイ</t>
    </rPh>
    <phoneticPr fontId="1"/>
  </si>
  <si>
    <t>続 柄</t>
    <rPh sb="0" eb="1">
      <t>ゾク</t>
    </rPh>
    <rPh sb="2" eb="3">
      <t>エ</t>
    </rPh>
    <phoneticPr fontId="1"/>
  </si>
  <si>
    <t>科目</t>
    <rPh sb="0" eb="2">
      <t>カモク</t>
    </rPh>
    <phoneticPr fontId="1"/>
  </si>
  <si>
    <t>金額</t>
    <rPh sb="0" eb="2">
      <t>キンガク</t>
    </rPh>
    <phoneticPr fontId="1"/>
  </si>
  <si>
    <t>収入金額</t>
    <rPh sb="0" eb="4">
      <t>シュウニュウキンガク</t>
    </rPh>
    <phoneticPr fontId="1"/>
  </si>
  <si>
    <t>売上（収入）金額</t>
    <rPh sb="0" eb="2">
      <t>ウリアゲ</t>
    </rPh>
    <rPh sb="3" eb="5">
      <t>シュウニュウ</t>
    </rPh>
    <rPh sb="6" eb="8">
      <t>キンガク</t>
    </rPh>
    <phoneticPr fontId="1"/>
  </si>
  <si>
    <t>家事消費</t>
    <rPh sb="0" eb="2">
      <t>カジ</t>
    </rPh>
    <rPh sb="2" eb="4">
      <t>ショウヒ</t>
    </rPh>
    <phoneticPr fontId="1"/>
  </si>
  <si>
    <t>その他の収入</t>
    <rPh sb="2" eb="3">
      <t>タ</t>
    </rPh>
    <rPh sb="4" eb="6">
      <t>シュウニュウ</t>
    </rPh>
    <phoneticPr fontId="1"/>
  </si>
  <si>
    <t>計（①＋②+③）</t>
    <rPh sb="0" eb="1">
      <t>ケイ</t>
    </rPh>
    <phoneticPr fontId="1"/>
  </si>
  <si>
    <t>売上原価</t>
    <rPh sb="0" eb="2">
      <t>ウリアゲ</t>
    </rPh>
    <rPh sb="2" eb="4">
      <t>ゲンカ</t>
    </rPh>
    <phoneticPr fontId="1"/>
  </si>
  <si>
    <t>期首商品（製品）棚卸高</t>
    <rPh sb="0" eb="2">
      <t>キシュ</t>
    </rPh>
    <rPh sb="2" eb="4">
      <t>ショウヒン</t>
    </rPh>
    <rPh sb="5" eb="7">
      <t>セイヒン</t>
    </rPh>
    <rPh sb="8" eb="10">
      <t>タナオロシ</t>
    </rPh>
    <rPh sb="10" eb="11">
      <t>ダカ</t>
    </rPh>
    <phoneticPr fontId="1"/>
  </si>
  <si>
    <t>仕入金額（製品製造原価）</t>
    <rPh sb="0" eb="2">
      <t>シイレ</t>
    </rPh>
    <rPh sb="2" eb="4">
      <t>キンガク</t>
    </rPh>
    <rPh sb="5" eb="7">
      <t>セイヒン</t>
    </rPh>
    <rPh sb="7" eb="9">
      <t>セイゾウ</t>
    </rPh>
    <rPh sb="9" eb="11">
      <t>ゲンカ</t>
    </rPh>
    <phoneticPr fontId="1"/>
  </si>
  <si>
    <t>小計（⑤+⑥）</t>
    <rPh sb="0" eb="2">
      <t>ショウケイ</t>
    </rPh>
    <phoneticPr fontId="1"/>
  </si>
  <si>
    <t>期末商品（製品）棚卸高</t>
    <rPh sb="0" eb="2">
      <t>キマツ</t>
    </rPh>
    <rPh sb="2" eb="4">
      <t>ショウヒン</t>
    </rPh>
    <rPh sb="5" eb="7">
      <t>セイヒン</t>
    </rPh>
    <rPh sb="8" eb="10">
      <t>タナオロシ</t>
    </rPh>
    <rPh sb="10" eb="11">
      <t>ダカ</t>
    </rPh>
    <phoneticPr fontId="1"/>
  </si>
  <si>
    <t>差引原価（⑦-⑧）</t>
    <rPh sb="0" eb="2">
      <t>サシヒキ</t>
    </rPh>
    <rPh sb="2" eb="4">
      <t>ゲンカ</t>
    </rPh>
    <phoneticPr fontId="1"/>
  </si>
  <si>
    <t>差引金額（④-⑨）</t>
    <rPh sb="0" eb="2">
      <t>サシヒキ</t>
    </rPh>
    <rPh sb="2" eb="4">
      <t>キンガク</t>
    </rPh>
    <phoneticPr fontId="1"/>
  </si>
  <si>
    <t>給料賃金</t>
    <rPh sb="0" eb="2">
      <t>キュウリョウ</t>
    </rPh>
    <rPh sb="2" eb="4">
      <t>チンギン</t>
    </rPh>
    <phoneticPr fontId="1"/>
  </si>
  <si>
    <t>外注工賃</t>
    <rPh sb="0" eb="2">
      <t>ガイチュウ</t>
    </rPh>
    <rPh sb="2" eb="4">
      <t>コウチン</t>
    </rPh>
    <phoneticPr fontId="1"/>
  </si>
  <si>
    <t>減価償却費</t>
    <rPh sb="0" eb="2">
      <t>ゲンカ</t>
    </rPh>
    <rPh sb="2" eb="4">
      <t>ショウキャク</t>
    </rPh>
    <rPh sb="4" eb="5">
      <t>ヒ</t>
    </rPh>
    <phoneticPr fontId="1"/>
  </si>
  <si>
    <t>経費</t>
    <rPh sb="0" eb="2">
      <t>ケイヒ</t>
    </rPh>
    <phoneticPr fontId="1"/>
  </si>
  <si>
    <t>貸倒金</t>
    <rPh sb="0" eb="3">
      <t>カシダオレキン</t>
    </rPh>
    <phoneticPr fontId="1"/>
  </si>
  <si>
    <t>地代家賃</t>
    <rPh sb="0" eb="2">
      <t>チダイ</t>
    </rPh>
    <rPh sb="2" eb="4">
      <t>ヤチン</t>
    </rPh>
    <phoneticPr fontId="1"/>
  </si>
  <si>
    <t>利子割引料</t>
    <rPh sb="0" eb="2">
      <t>リシ</t>
    </rPh>
    <rPh sb="2" eb="5">
      <t>ワリビキリョウ</t>
    </rPh>
    <phoneticPr fontId="1"/>
  </si>
  <si>
    <t>その他の経費</t>
    <rPh sb="2" eb="3">
      <t>タ</t>
    </rPh>
    <rPh sb="4" eb="6">
      <t>ケイヒ</t>
    </rPh>
    <phoneticPr fontId="1"/>
  </si>
  <si>
    <t>租税公課</t>
    <rPh sb="0" eb="2">
      <t>ソゼイ</t>
    </rPh>
    <rPh sb="2" eb="4">
      <t>コウカ</t>
    </rPh>
    <phoneticPr fontId="1"/>
  </si>
  <si>
    <t>荷造運賃</t>
    <rPh sb="0" eb="2">
      <t>ニヅクリ</t>
    </rPh>
    <rPh sb="2" eb="4">
      <t>ウンチン</t>
    </rPh>
    <phoneticPr fontId="1"/>
  </si>
  <si>
    <t>水道光熱費</t>
    <rPh sb="0" eb="2">
      <t>スイドウ</t>
    </rPh>
    <rPh sb="2" eb="5">
      <t>コウネツヒ</t>
    </rPh>
    <phoneticPr fontId="1"/>
  </si>
  <si>
    <t>旅費交通費</t>
    <rPh sb="0" eb="2">
      <t>リョヒ</t>
    </rPh>
    <rPh sb="2" eb="5">
      <t>コウツウヒ</t>
    </rPh>
    <phoneticPr fontId="1"/>
  </si>
  <si>
    <t>通信費</t>
    <rPh sb="0" eb="3">
      <t>ツウシンヒ</t>
    </rPh>
    <phoneticPr fontId="1"/>
  </si>
  <si>
    <t>広告宣伝費</t>
    <rPh sb="0" eb="2">
      <t>コウコク</t>
    </rPh>
    <rPh sb="2" eb="5">
      <t>センデンヒ</t>
    </rPh>
    <phoneticPr fontId="1"/>
  </si>
  <si>
    <t>損害保険料</t>
    <rPh sb="0" eb="2">
      <t>ソンガイ</t>
    </rPh>
    <rPh sb="2" eb="4">
      <t>ホケン</t>
    </rPh>
    <rPh sb="4" eb="5">
      <t>リョウ</t>
    </rPh>
    <phoneticPr fontId="1"/>
  </si>
  <si>
    <t>修繕費</t>
    <rPh sb="0" eb="3">
      <t>シュウゼンヒ</t>
    </rPh>
    <phoneticPr fontId="1"/>
  </si>
  <si>
    <t>消耗品費</t>
    <rPh sb="0" eb="3">
      <t>ショウモウヒン</t>
    </rPh>
    <rPh sb="3" eb="4">
      <t>ヒ</t>
    </rPh>
    <phoneticPr fontId="1"/>
  </si>
  <si>
    <t>福利厚生費</t>
    <rPh sb="0" eb="2">
      <t>フクリ</t>
    </rPh>
    <rPh sb="2" eb="5">
      <t>コウセイヒ</t>
    </rPh>
    <phoneticPr fontId="1"/>
  </si>
  <si>
    <t>雑費</t>
    <rPh sb="0" eb="2">
      <t>ザッピ</t>
    </rPh>
    <phoneticPr fontId="1"/>
  </si>
  <si>
    <t>小計（イ～レまでの計）</t>
    <rPh sb="0" eb="2">
      <t>ショウケイ</t>
    </rPh>
    <rPh sb="9" eb="10">
      <t>ケイ</t>
    </rPh>
    <phoneticPr fontId="1"/>
  </si>
  <si>
    <t>専従者控除</t>
    <rPh sb="0" eb="3">
      <t>センジュウシャ</t>
    </rPh>
    <rPh sb="3" eb="5">
      <t>コウジョ</t>
    </rPh>
    <phoneticPr fontId="1"/>
  </si>
  <si>
    <t>所得金額（⑲-⑳）</t>
    <rPh sb="0" eb="2">
      <t>ショトク</t>
    </rPh>
    <rPh sb="2" eb="4">
      <t>キンガク</t>
    </rPh>
    <phoneticPr fontId="1"/>
  </si>
  <si>
    <t>専従者控除前の所得金額（⑩-⑱）</t>
    <rPh sb="0" eb="3">
      <t>センジュウシャ</t>
    </rPh>
    <rPh sb="3" eb="5">
      <t>コウジョ</t>
    </rPh>
    <rPh sb="5" eb="6">
      <t>マエ</t>
    </rPh>
    <rPh sb="7" eb="9">
      <t>ショトク</t>
    </rPh>
    <rPh sb="9" eb="11">
      <t>キンガク</t>
    </rPh>
    <phoneticPr fontId="1"/>
  </si>
  <si>
    <t>経費計（⑪～⑯までの計+⑰）</t>
    <rPh sb="0" eb="2">
      <t>ケイヒ</t>
    </rPh>
    <rPh sb="2" eb="3">
      <t>ケイ</t>
    </rPh>
    <rPh sb="10" eb="11">
      <t>ケイ</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</si>
  <si>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</si>
  <si>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</si>
  <si>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</si>
  <si>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</si>
  <si>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</si>
  <si>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</si>
  <si>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</si>
  <si>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</si>
  <si>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</si>
  <si>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</si>
  <si>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</si>
  <si>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</si>
  <si>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</si>
  <si>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</si>
  <si>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</si>
  <si>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</si>
  <si>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イ</t>
    <phoneticPr fontId="1"/>
  </si>
  <si>
    <t>ロ</t>
    <phoneticPr fontId="1"/>
  </si>
  <si>
    <t>ハ</t>
    <phoneticPr fontId="1"/>
  </si>
  <si>
    <t>ニ</t>
    <phoneticPr fontId="1"/>
  </si>
  <si>
    <t>ホ</t>
    <phoneticPr fontId="1"/>
  </si>
  <si>
    <t>ヘ</t>
    <phoneticPr fontId="1"/>
  </si>
  <si>
    <t>ト</t>
    <phoneticPr fontId="1"/>
  </si>
  <si>
    <t>チ</t>
    <phoneticPr fontId="1"/>
  </si>
  <si>
    <t>リ</t>
    <phoneticPr fontId="1"/>
  </si>
  <si>
    <t>ヌ</t>
    <phoneticPr fontId="1"/>
  </si>
  <si>
    <t>ル</t>
    <phoneticPr fontId="1"/>
  </si>
  <si>
    <t>ヲ</t>
    <phoneticPr fontId="1"/>
  </si>
  <si>
    <t>ワ</t>
    <phoneticPr fontId="1"/>
  </si>
  <si>
    <t>カ</t>
    <phoneticPr fontId="1"/>
  </si>
  <si>
    <t>ヨ</t>
    <phoneticPr fontId="1"/>
  </si>
  <si>
    <t>タ</t>
    <phoneticPr fontId="1"/>
  </si>
  <si>
    <t>レ</t>
    <phoneticPr fontId="1"/>
  </si>
  <si>
    <t>⑰</t>
    <phoneticPr fontId="1"/>
  </si>
  <si>
    <t>接待交際費</t>
    <rPh sb="0" eb="2">
      <t>セッタイ</t>
    </rPh>
    <rPh sb="2" eb="5">
      <t>コウサイヒ</t>
    </rPh>
    <phoneticPr fontId="1"/>
  </si>
  <si>
    <t>⑱</t>
    <phoneticPr fontId="1"/>
  </si>
  <si>
    <t>⑲</t>
    <phoneticPr fontId="1"/>
  </si>
  <si>
    <t>⑳</t>
    <phoneticPr fontId="1"/>
  </si>
  <si>
    <t>㉑</t>
    <phoneticPr fontId="1"/>
  </si>
  <si>
    <t>（円）</t>
    <rPh sb="1" eb="2">
      <t>エン</t>
    </rPh>
    <phoneticPr fontId="1"/>
  </si>
  <si>
    <t>□</t>
    <phoneticPr fontId="1"/>
  </si>
  <si>
    <t>なし</t>
    <phoneticPr fontId="1"/>
  </si>
  <si>
    <t>あり</t>
    <phoneticPr fontId="1"/>
  </si>
  <si>
    <r>
      <t>収入の種類　</t>
    </r>
    <r>
      <rPr>
        <sz val="8"/>
        <color theme="1"/>
        <rFont val="游ゴシック"/>
        <family val="3"/>
        <charset val="128"/>
        <scheme val="minor"/>
      </rPr>
      <t>（例：給与収入、年金収入等）</t>
    </r>
    <rPh sb="0" eb="2">
      <t>シュウニュウ</t>
    </rPh>
    <rPh sb="3" eb="5">
      <t>シュルイ</t>
    </rPh>
    <rPh sb="7" eb="8">
      <t>レイ</t>
    </rPh>
    <rPh sb="9" eb="11">
      <t>キュウヨ</t>
    </rPh>
    <rPh sb="11" eb="13">
      <t>シュウニュウ</t>
    </rPh>
    <rPh sb="14" eb="16">
      <t>ネンキン</t>
    </rPh>
    <rPh sb="16" eb="18">
      <t>シュウニュウ</t>
    </rPh>
    <rPh sb="18" eb="19">
      <t>トウ</t>
    </rPh>
    <phoneticPr fontId="1"/>
  </si>
  <si>
    <t>(A)</t>
    <phoneticPr fontId="1"/>
  </si>
  <si>
    <t>(B)</t>
    <phoneticPr fontId="1"/>
  </si>
  <si>
    <t>(C)</t>
    <phoneticPr fontId="1"/>
  </si>
  <si>
    <t>(D)</t>
    <phoneticPr fontId="1"/>
  </si>
  <si>
    <t>&lt;総収入＞</t>
    <rPh sb="1" eb="4">
      <t>ソウシュウニュウ</t>
    </rPh>
    <phoneticPr fontId="1"/>
  </si>
  <si>
    <t>(E)</t>
    <phoneticPr fontId="1"/>
  </si>
  <si>
    <t>販売金額</t>
    <rPh sb="0" eb="2">
      <t>ハンバイ</t>
    </rPh>
    <rPh sb="2" eb="4">
      <t>キンガク</t>
    </rPh>
    <phoneticPr fontId="1"/>
  </si>
  <si>
    <t>家事消費・事業消費金額</t>
    <rPh sb="0" eb="2">
      <t>カジ</t>
    </rPh>
    <rPh sb="2" eb="4">
      <t>ショウヒ</t>
    </rPh>
    <rPh sb="5" eb="7">
      <t>ジギョウ</t>
    </rPh>
    <rPh sb="7" eb="9">
      <t>ショウヒ</t>
    </rPh>
    <rPh sb="9" eb="11">
      <t>キンガク</t>
    </rPh>
    <phoneticPr fontId="1"/>
  </si>
  <si>
    <t>雑収入</t>
    <rPh sb="0" eb="3">
      <t>ザツシュウニュウ</t>
    </rPh>
    <phoneticPr fontId="1"/>
  </si>
  <si>
    <t>小計（①+②+③）</t>
    <rPh sb="0" eb="2">
      <t>ショウケイ</t>
    </rPh>
    <phoneticPr fontId="1"/>
  </si>
  <si>
    <t>農産物の棚卸高</t>
    <rPh sb="0" eb="3">
      <t>ノウサンブツ</t>
    </rPh>
    <rPh sb="4" eb="6">
      <t>タナオロシ</t>
    </rPh>
    <rPh sb="6" eb="7">
      <t>ダカ</t>
    </rPh>
    <phoneticPr fontId="1"/>
  </si>
  <si>
    <t>期首</t>
    <rPh sb="0" eb="2">
      <t>キシュ</t>
    </rPh>
    <phoneticPr fontId="1"/>
  </si>
  <si>
    <t>期末</t>
    <rPh sb="0" eb="2">
      <t>キマツ</t>
    </rPh>
    <phoneticPr fontId="1"/>
  </si>
  <si>
    <t>計（④-⑤+⑥）</t>
    <rPh sb="0" eb="1">
      <t>ケイ</t>
    </rPh>
    <phoneticPr fontId="1"/>
  </si>
  <si>
    <t>雇人費</t>
    <rPh sb="0" eb="1">
      <t>ヤト</t>
    </rPh>
    <rPh sb="1" eb="2">
      <t>ヒト</t>
    </rPh>
    <rPh sb="2" eb="3">
      <t>ヒ</t>
    </rPh>
    <phoneticPr fontId="1"/>
  </si>
  <si>
    <t>小作料・賃貸料</t>
    <rPh sb="0" eb="3">
      <t>コサクリョウ</t>
    </rPh>
    <rPh sb="4" eb="7">
      <t>チンタイリョウ</t>
    </rPh>
    <phoneticPr fontId="1"/>
  </si>
  <si>
    <t>種苗費</t>
    <rPh sb="0" eb="2">
      <t>シュビョウ</t>
    </rPh>
    <rPh sb="2" eb="3">
      <t>ヒ</t>
    </rPh>
    <phoneticPr fontId="1"/>
  </si>
  <si>
    <t>素畜費</t>
    <rPh sb="0" eb="1">
      <t>ソ</t>
    </rPh>
    <rPh sb="1" eb="2">
      <t>チク</t>
    </rPh>
    <rPh sb="2" eb="3">
      <t>ヒ</t>
    </rPh>
    <phoneticPr fontId="1"/>
  </si>
  <si>
    <t>肥料費</t>
    <rPh sb="0" eb="2">
      <t>ヒリョウ</t>
    </rPh>
    <rPh sb="2" eb="3">
      <t>ヒ</t>
    </rPh>
    <phoneticPr fontId="1"/>
  </si>
  <si>
    <t>飼料費</t>
    <rPh sb="0" eb="2">
      <t>シリョウ</t>
    </rPh>
    <rPh sb="2" eb="3">
      <t>ヒ</t>
    </rPh>
    <phoneticPr fontId="1"/>
  </si>
  <si>
    <t>農具費</t>
    <rPh sb="0" eb="2">
      <t>ノウグ</t>
    </rPh>
    <rPh sb="2" eb="3">
      <t>ヒ</t>
    </rPh>
    <phoneticPr fontId="1"/>
  </si>
  <si>
    <t>農薬・衛生費</t>
    <rPh sb="0" eb="2">
      <t>ノウヤク</t>
    </rPh>
    <rPh sb="3" eb="5">
      <t>エイセイ</t>
    </rPh>
    <rPh sb="5" eb="6">
      <t>ヒ</t>
    </rPh>
    <phoneticPr fontId="1"/>
  </si>
  <si>
    <t>諸材料費</t>
    <rPh sb="0" eb="1">
      <t>ショ</t>
    </rPh>
    <rPh sb="1" eb="4">
      <t>ザイリョウヒ</t>
    </rPh>
    <phoneticPr fontId="1"/>
  </si>
  <si>
    <t>動力光熱費</t>
    <rPh sb="0" eb="2">
      <t>ドウリョク</t>
    </rPh>
    <rPh sb="2" eb="5">
      <t>コウネツヒ</t>
    </rPh>
    <phoneticPr fontId="1"/>
  </si>
  <si>
    <t>作業用衣料費</t>
    <rPh sb="0" eb="3">
      <t>サギョウヨウ</t>
    </rPh>
    <rPh sb="3" eb="5">
      <t>イリョウ</t>
    </rPh>
    <rPh sb="5" eb="6">
      <t>ヒ</t>
    </rPh>
    <phoneticPr fontId="1"/>
  </si>
  <si>
    <t>農業共済掛金</t>
    <rPh sb="0" eb="2">
      <t>ノウギョウ</t>
    </rPh>
    <rPh sb="2" eb="4">
      <t>キョウサイ</t>
    </rPh>
    <rPh sb="4" eb="6">
      <t>カケキン</t>
    </rPh>
    <phoneticPr fontId="1"/>
  </si>
  <si>
    <t>荷造運賃手数料</t>
    <rPh sb="0" eb="2">
      <t>ニヅクリ</t>
    </rPh>
    <rPh sb="2" eb="4">
      <t>ウンチン</t>
    </rPh>
    <rPh sb="4" eb="7">
      <t>テスウリョウ</t>
    </rPh>
    <phoneticPr fontId="1"/>
  </si>
  <si>
    <t>土地改良費</t>
    <rPh sb="0" eb="2">
      <t>トチ</t>
    </rPh>
    <rPh sb="2" eb="4">
      <t>カイリョウ</t>
    </rPh>
    <rPh sb="4" eb="5">
      <t>ヒ</t>
    </rPh>
    <phoneticPr fontId="1"/>
  </si>
  <si>
    <t>ソ</t>
    <phoneticPr fontId="1"/>
  </si>
  <si>
    <t>ツ</t>
    <phoneticPr fontId="1"/>
  </si>
  <si>
    <t>ネ</t>
    <phoneticPr fontId="1"/>
  </si>
  <si>
    <t>ナ</t>
    <phoneticPr fontId="1"/>
  </si>
  <si>
    <t>ラ</t>
    <phoneticPr fontId="1"/>
  </si>
  <si>
    <t>農産物以外の棚卸高</t>
    <rPh sb="0" eb="3">
      <t>ノウサンブツ</t>
    </rPh>
    <rPh sb="3" eb="5">
      <t>イガイ</t>
    </rPh>
    <rPh sb="6" eb="8">
      <t>タナオロシ</t>
    </rPh>
    <rPh sb="8" eb="9">
      <t>ダカ</t>
    </rPh>
    <phoneticPr fontId="1"/>
  </si>
  <si>
    <t>経費から差し引く果樹牛馬等の育成費用</t>
    <rPh sb="0" eb="2">
      <t>ケイヒ</t>
    </rPh>
    <rPh sb="4" eb="5">
      <t>サ</t>
    </rPh>
    <rPh sb="6" eb="7">
      <t>ヒ</t>
    </rPh>
    <rPh sb="8" eb="10">
      <t>カジュ</t>
    </rPh>
    <rPh sb="10" eb="11">
      <t>ウシ</t>
    </rPh>
    <rPh sb="11" eb="12">
      <t>ウマ</t>
    </rPh>
    <rPh sb="12" eb="13">
      <t>トウ</t>
    </rPh>
    <rPh sb="14" eb="16">
      <t>イクセイ</t>
    </rPh>
    <rPh sb="16" eb="18">
      <t>ヒヨウ</t>
    </rPh>
    <phoneticPr fontId="1"/>
  </si>
  <si>
    <t>小計（イ～ネまでの計-ナ-ラ）</t>
    <rPh sb="0" eb="2">
      <t>ショウケイ</t>
    </rPh>
    <rPh sb="9" eb="10">
      <t>ケイ</t>
    </rPh>
    <phoneticPr fontId="1"/>
  </si>
  <si>
    <t>経費計（⑧～⑫までの計+⑬）</t>
    <rPh sb="0" eb="2">
      <t>ケイヒ</t>
    </rPh>
    <rPh sb="2" eb="3">
      <t>ケイ</t>
    </rPh>
    <rPh sb="10" eb="11">
      <t>ケイ</t>
    </rPh>
    <phoneticPr fontId="1"/>
  </si>
  <si>
    <t>専従者控除前の所得金額（⑦-⑭）</t>
    <rPh sb="0" eb="3">
      <t>センジュウシャ</t>
    </rPh>
    <rPh sb="3" eb="5">
      <t>コウジョ</t>
    </rPh>
    <rPh sb="5" eb="6">
      <t>マエ</t>
    </rPh>
    <rPh sb="7" eb="9">
      <t>ショトク</t>
    </rPh>
    <rPh sb="9" eb="11">
      <t>キンガク</t>
    </rPh>
    <phoneticPr fontId="1"/>
  </si>
  <si>
    <t>所得金額（⑮-⑯）</t>
    <rPh sb="0" eb="2">
      <t>ショトク</t>
    </rPh>
    <rPh sb="2" eb="4">
      <t>キンガク</t>
    </rPh>
    <phoneticPr fontId="1"/>
  </si>
  <si>
    <t>⑰のうち、肉用牛について特例の適用を受ける金額</t>
    <rPh sb="5" eb="7">
      <t>ニクヨウ</t>
    </rPh>
    <rPh sb="7" eb="8">
      <t>ウシ</t>
    </rPh>
    <rPh sb="12" eb="14">
      <t>トクレイ</t>
    </rPh>
    <rPh sb="15" eb="17">
      <t>テキヨウ</t>
    </rPh>
    <rPh sb="18" eb="19">
      <t>ウ</t>
    </rPh>
    <rPh sb="21" eb="23">
      <t>キンガク</t>
    </rPh>
    <phoneticPr fontId="1"/>
  </si>
  <si>
    <t>賃貸料</t>
    <rPh sb="0" eb="3">
      <t>チンタイリョウ</t>
    </rPh>
    <phoneticPr fontId="1"/>
  </si>
  <si>
    <t>礼金・権利金・更新料</t>
    <rPh sb="0" eb="2">
      <t>レイキン</t>
    </rPh>
    <rPh sb="3" eb="6">
      <t>ケンリキン</t>
    </rPh>
    <rPh sb="7" eb="10">
      <t>コウシンリョウ</t>
    </rPh>
    <phoneticPr fontId="1"/>
  </si>
  <si>
    <t>名義書換金・その他</t>
    <rPh sb="0" eb="2">
      <t>メイギ</t>
    </rPh>
    <rPh sb="2" eb="4">
      <t>カキカエ</t>
    </rPh>
    <rPh sb="4" eb="5">
      <t>キン</t>
    </rPh>
    <rPh sb="8" eb="9">
      <t>タ</t>
    </rPh>
    <phoneticPr fontId="1"/>
  </si>
  <si>
    <t>小計（②+③）</t>
    <rPh sb="0" eb="2">
      <t>ショウケイ</t>
    </rPh>
    <phoneticPr fontId="1"/>
  </si>
  <si>
    <t>計（①＋④）</t>
    <rPh sb="0" eb="1">
      <t>ケイ</t>
    </rPh>
    <phoneticPr fontId="1"/>
  </si>
  <si>
    <t>借入金利子</t>
    <rPh sb="0" eb="2">
      <t>カリイレ</t>
    </rPh>
    <rPh sb="2" eb="3">
      <t>キン</t>
    </rPh>
    <rPh sb="3" eb="5">
      <t>リシ</t>
    </rPh>
    <phoneticPr fontId="1"/>
  </si>
  <si>
    <t>土地等を取得するために要した負債の利子の額</t>
    <rPh sb="0" eb="2">
      <t>トチ</t>
    </rPh>
    <rPh sb="2" eb="3">
      <t>トウ</t>
    </rPh>
    <rPh sb="4" eb="6">
      <t>シュトク</t>
    </rPh>
    <rPh sb="11" eb="12">
      <t>ヨウ</t>
    </rPh>
    <rPh sb="14" eb="16">
      <t>フサイ</t>
    </rPh>
    <rPh sb="17" eb="19">
      <t>リシ</t>
    </rPh>
    <rPh sb="20" eb="21">
      <t>ガク</t>
    </rPh>
    <phoneticPr fontId="1"/>
  </si>
  <si>
    <t>小計（イ～ホまでの計）</t>
    <rPh sb="0" eb="2">
      <t>ショウケイ</t>
    </rPh>
    <rPh sb="9" eb="10">
      <t>ケイ</t>
    </rPh>
    <phoneticPr fontId="1"/>
  </si>
  <si>
    <t>経費計（⑥～⑩までの計+⑪）</t>
    <rPh sb="0" eb="2">
      <t>ケイヒ</t>
    </rPh>
    <rPh sb="2" eb="3">
      <t>ケイ</t>
    </rPh>
    <rPh sb="10" eb="11">
      <t>ケイ</t>
    </rPh>
    <phoneticPr fontId="1"/>
  </si>
  <si>
    <t>専従者控除前の所得金額（⑤-⑫）</t>
    <rPh sb="0" eb="3">
      <t>センジュウシャ</t>
    </rPh>
    <rPh sb="3" eb="5">
      <t>コウジョ</t>
    </rPh>
    <rPh sb="5" eb="6">
      <t>マエ</t>
    </rPh>
    <rPh sb="7" eb="9">
      <t>ショトク</t>
    </rPh>
    <rPh sb="9" eb="11">
      <t>キンガク</t>
    </rPh>
    <phoneticPr fontId="1"/>
  </si>
  <si>
    <t>所得金額（⑬-⑭）</t>
    <rPh sb="0" eb="2">
      <t>ショトク</t>
    </rPh>
    <rPh sb="2" eb="4">
      <t>キンガク</t>
    </rPh>
    <phoneticPr fontId="1"/>
  </si>
  <si>
    <t>差引原価（④-⑤）</t>
    <rPh sb="0" eb="2">
      <t>サシヒキ</t>
    </rPh>
    <rPh sb="2" eb="4">
      <t>ゲンカ</t>
    </rPh>
    <phoneticPr fontId="1"/>
  </si>
  <si>
    <t>差引金額（①-⑥）</t>
    <rPh sb="0" eb="2">
      <t>サシヒキ</t>
    </rPh>
    <rPh sb="2" eb="4">
      <t>キンガク</t>
    </rPh>
    <phoneticPr fontId="1"/>
  </si>
  <si>
    <t>㉒</t>
    <phoneticPr fontId="1"/>
  </si>
  <si>
    <t>㉓</t>
    <phoneticPr fontId="1"/>
  </si>
  <si>
    <t>㉔</t>
    <phoneticPr fontId="1"/>
  </si>
  <si>
    <t>㉕</t>
    <phoneticPr fontId="1"/>
  </si>
  <si>
    <t>㉖</t>
    <phoneticPr fontId="1"/>
  </si>
  <si>
    <t>㉗</t>
    <phoneticPr fontId="1"/>
  </si>
  <si>
    <t>㉘</t>
    <phoneticPr fontId="1"/>
  </si>
  <si>
    <t>㉙</t>
    <phoneticPr fontId="1"/>
  </si>
  <si>
    <t>㉚</t>
    <phoneticPr fontId="1"/>
  </si>
  <si>
    <t>㉛</t>
    <phoneticPr fontId="1"/>
  </si>
  <si>
    <t>㉜</t>
    <phoneticPr fontId="1"/>
  </si>
  <si>
    <t>計</t>
    <rPh sb="0" eb="1">
      <t>ケイ</t>
    </rPh>
    <phoneticPr fontId="1"/>
  </si>
  <si>
    <t>㉝</t>
    <phoneticPr fontId="1"/>
  </si>
  <si>
    <t>差引金額（⑦-㉜）</t>
    <rPh sb="0" eb="2">
      <t>サシヒキ</t>
    </rPh>
    <rPh sb="2" eb="4">
      <t>キンガク</t>
    </rPh>
    <phoneticPr fontId="1"/>
  </si>
  <si>
    <t>雇人費</t>
    <rPh sb="0" eb="1">
      <t>ヤトイ</t>
    </rPh>
    <rPh sb="1" eb="2">
      <t>ニン</t>
    </rPh>
    <rPh sb="2" eb="3">
      <t>ヒ</t>
    </rPh>
    <phoneticPr fontId="1"/>
  </si>
  <si>
    <t>地代・賃借料</t>
    <rPh sb="0" eb="2">
      <t>チダイ</t>
    </rPh>
    <rPh sb="3" eb="6">
      <t>チンシャクリョウ</t>
    </rPh>
    <phoneticPr fontId="1"/>
  </si>
  <si>
    <t>㉞</t>
    <phoneticPr fontId="1"/>
  </si>
  <si>
    <t>㉟</t>
    <phoneticPr fontId="1"/>
  </si>
  <si>
    <t>小計</t>
    <rPh sb="0" eb="2">
      <t>ショウケイ</t>
    </rPh>
    <phoneticPr fontId="1"/>
  </si>
  <si>
    <t>計（㉛+㉜-㉝-㉞）</t>
    <rPh sb="0" eb="1">
      <t>ケイ</t>
    </rPh>
    <phoneticPr fontId="1"/>
  </si>
  <si>
    <t>必要経費</t>
    <rPh sb="0" eb="2">
      <t>ヒツヨウ</t>
    </rPh>
    <rPh sb="2" eb="4">
      <t>ケイヒ</t>
    </rPh>
    <phoneticPr fontId="1"/>
  </si>
  <si>
    <t>専従者給与</t>
    <rPh sb="0" eb="3">
      <t>センジュウシャ</t>
    </rPh>
    <rPh sb="3" eb="5">
      <t>キュウヨ</t>
    </rPh>
    <phoneticPr fontId="1"/>
  </si>
  <si>
    <t>青色申告特別控除額</t>
    <rPh sb="0" eb="2">
      <t>アオイロ</t>
    </rPh>
    <rPh sb="2" eb="4">
      <t>シンコク</t>
    </rPh>
    <rPh sb="4" eb="6">
      <t>トクベツ</t>
    </rPh>
    <rPh sb="6" eb="8">
      <t>コウジョ</t>
    </rPh>
    <rPh sb="8" eb="9">
      <t>ガク</t>
    </rPh>
    <phoneticPr fontId="1"/>
  </si>
  <si>
    <t>差引金額（④-⑱）</t>
    <rPh sb="0" eb="2">
      <t>サシヒキ</t>
    </rPh>
    <rPh sb="2" eb="4">
      <t>キンガク</t>
    </rPh>
    <phoneticPr fontId="1"/>
  </si>
  <si>
    <t>青色申告特別控除前の所得金額（⑲-⑳）　</t>
    <rPh sb="0" eb="2">
      <t>アオイロ</t>
    </rPh>
    <rPh sb="2" eb="4">
      <t>シンコク</t>
    </rPh>
    <rPh sb="4" eb="6">
      <t>トクベツ</t>
    </rPh>
    <rPh sb="6" eb="8">
      <t>コウジョ</t>
    </rPh>
    <rPh sb="8" eb="9">
      <t>マエ</t>
    </rPh>
    <rPh sb="10" eb="12">
      <t>ショトク</t>
    </rPh>
    <rPh sb="12" eb="14">
      <t>キンガク</t>
    </rPh>
    <phoneticPr fontId="1"/>
  </si>
  <si>
    <t>所得金額（㉑-㉒）</t>
    <rPh sb="0" eb="2">
      <t>ショトク</t>
    </rPh>
    <rPh sb="2" eb="4">
      <t>キンガク</t>
    </rPh>
    <phoneticPr fontId="1"/>
  </si>
  <si>
    <t>(B)</t>
    <phoneticPr fontId="1"/>
  </si>
  <si>
    <t>(C)</t>
    <phoneticPr fontId="1"/>
  </si>
  <si>
    <t>差引金額（⑦-㉟）</t>
    <rPh sb="0" eb="2">
      <t>サシヒキ</t>
    </rPh>
    <rPh sb="2" eb="4">
      <t>キンガク</t>
    </rPh>
    <phoneticPr fontId="1"/>
  </si>
  <si>
    <t>繰戻額等</t>
    <rPh sb="0" eb="2">
      <t>クリモドシ</t>
    </rPh>
    <rPh sb="2" eb="3">
      <t>ガク</t>
    </rPh>
    <rPh sb="3" eb="4">
      <t>トウ</t>
    </rPh>
    <phoneticPr fontId="1"/>
  </si>
  <si>
    <t>繰入額等</t>
    <rPh sb="0" eb="2">
      <t>クリイレ</t>
    </rPh>
    <rPh sb="2" eb="3">
      <t>ガク</t>
    </rPh>
    <rPh sb="3" eb="4">
      <t>トウ</t>
    </rPh>
    <phoneticPr fontId="1"/>
  </si>
  <si>
    <t>貸倒引当金</t>
    <rPh sb="0" eb="2">
      <t>カシダオレ</t>
    </rPh>
    <rPh sb="2" eb="4">
      <t>ヒキアテ</t>
    </rPh>
    <rPh sb="4" eb="5">
      <t>キン</t>
    </rPh>
    <phoneticPr fontId="1"/>
  </si>
  <si>
    <t>計</t>
    <rPh sb="0" eb="1">
      <t>ケイ</t>
    </rPh>
    <phoneticPr fontId="1"/>
  </si>
  <si>
    <t>専従者給与</t>
    <rPh sb="0" eb="3">
      <t>センジュウシャ</t>
    </rPh>
    <rPh sb="3" eb="5">
      <t>キュウヨ</t>
    </rPh>
    <phoneticPr fontId="1"/>
  </si>
  <si>
    <t>青色申告特別控除前の所得金額（㊱+㊵-㊺）</t>
    <rPh sb="0" eb="2">
      <t>アオイロ</t>
    </rPh>
    <rPh sb="2" eb="4">
      <t>シンコク</t>
    </rPh>
    <rPh sb="4" eb="6">
      <t>トクベツ</t>
    </rPh>
    <rPh sb="6" eb="8">
      <t>コウジョ</t>
    </rPh>
    <rPh sb="8" eb="9">
      <t>マエ</t>
    </rPh>
    <rPh sb="10" eb="12">
      <t>ショトク</t>
    </rPh>
    <rPh sb="12" eb="14">
      <t>キンガク</t>
    </rPh>
    <phoneticPr fontId="1"/>
  </si>
  <si>
    <t>青色申告特別控除額</t>
    <rPh sb="0" eb="2">
      <t>アオイロ</t>
    </rPh>
    <rPh sb="2" eb="4">
      <t>シンコク</t>
    </rPh>
    <rPh sb="4" eb="6">
      <t>トクベツ</t>
    </rPh>
    <rPh sb="6" eb="8">
      <t>コウジョ</t>
    </rPh>
    <rPh sb="8" eb="9">
      <t>ガク</t>
    </rPh>
    <phoneticPr fontId="1"/>
  </si>
  <si>
    <t>所得金額（㊻-㊼）</t>
    <rPh sb="0" eb="2">
      <t>ショトク</t>
    </rPh>
    <rPh sb="2" eb="4">
      <t>キンガク</t>
    </rPh>
    <phoneticPr fontId="1"/>
  </si>
  <si>
    <t>㊽</t>
    <phoneticPr fontId="1"/>
  </si>
  <si>
    <t>㊽のうち、肉用牛について特例の適用を受ける金額</t>
    <rPh sb="5" eb="7">
      <t>ニクヨウ</t>
    </rPh>
    <rPh sb="7" eb="8">
      <t>ウシ</t>
    </rPh>
    <rPh sb="12" eb="14">
      <t>トクレイ</t>
    </rPh>
    <rPh sb="15" eb="17">
      <t>テキヨウ</t>
    </rPh>
    <rPh sb="18" eb="19">
      <t>ウ</t>
    </rPh>
    <rPh sb="21" eb="23">
      <t>キンガク</t>
    </rPh>
    <phoneticPr fontId="1"/>
  </si>
  <si>
    <t>㊱</t>
    <phoneticPr fontId="1"/>
  </si>
  <si>
    <t>㊲</t>
    <phoneticPr fontId="1"/>
  </si>
  <si>
    <t>㊳</t>
    <phoneticPr fontId="1"/>
  </si>
  <si>
    <t>㊴</t>
    <phoneticPr fontId="1"/>
  </si>
  <si>
    <t>㊵</t>
    <phoneticPr fontId="1"/>
  </si>
  <si>
    <t>㊶</t>
    <phoneticPr fontId="1"/>
  </si>
  <si>
    <t>㊷</t>
    <phoneticPr fontId="1"/>
  </si>
  <si>
    <t>㊸</t>
    <phoneticPr fontId="1"/>
  </si>
  <si>
    <t>㊹</t>
    <phoneticPr fontId="1"/>
  </si>
  <si>
    <t>㊺</t>
    <phoneticPr fontId="1"/>
  </si>
  <si>
    <t>㊻</t>
    <phoneticPr fontId="1"/>
  </si>
  <si>
    <t>㊼</t>
    <phoneticPr fontId="1"/>
  </si>
  <si>
    <t>各種引当金・準備金等</t>
    <rPh sb="0" eb="2">
      <t>カクシュ</t>
    </rPh>
    <rPh sb="2" eb="4">
      <t>ヒキアテ</t>
    </rPh>
    <rPh sb="4" eb="5">
      <t>キン</t>
    </rPh>
    <rPh sb="6" eb="8">
      <t>ジュンビ</t>
    </rPh>
    <rPh sb="8" eb="9">
      <t>キン</t>
    </rPh>
    <rPh sb="9" eb="10">
      <t>トウ</t>
    </rPh>
    <phoneticPr fontId="1"/>
  </si>
  <si>
    <t>㉞</t>
    <phoneticPr fontId="1"/>
  </si>
  <si>
    <t>㉟</t>
    <phoneticPr fontId="1"/>
  </si>
  <si>
    <t>青色申告特別控除前の所得金額（㉝+㊲-㊷）</t>
    <rPh sb="0" eb="2">
      <t>アオイロ</t>
    </rPh>
    <rPh sb="2" eb="4">
      <t>シンコク</t>
    </rPh>
    <rPh sb="4" eb="6">
      <t>トクベツ</t>
    </rPh>
    <rPh sb="6" eb="8">
      <t>コウジョ</t>
    </rPh>
    <rPh sb="8" eb="9">
      <t>マエ</t>
    </rPh>
    <rPh sb="10" eb="12">
      <t>ショトク</t>
    </rPh>
    <rPh sb="12" eb="14">
      <t>キンガク</t>
    </rPh>
    <phoneticPr fontId="1"/>
  </si>
  <si>
    <t>所得金額（㊸-㊹）</t>
    <rPh sb="0" eb="2">
      <t>ショトク</t>
    </rPh>
    <rPh sb="2" eb="4">
      <t>キンガク</t>
    </rPh>
    <phoneticPr fontId="1"/>
  </si>
  <si>
    <t>はい</t>
    <phoneticPr fontId="1"/>
  </si>
  <si>
    <t>いいえ</t>
    <phoneticPr fontId="1"/>
  </si>
  <si>
    <t>□</t>
  </si>
  <si>
    <t>(B’)</t>
    <phoneticPr fontId="1"/>
  </si>
  <si>
    <t>(C’)</t>
    <phoneticPr fontId="1"/>
  </si>
  <si>
    <t>【入力方法】</t>
    <rPh sb="1" eb="3">
      <t>ニュウリョク</t>
    </rPh>
    <rPh sb="3" eb="5">
      <t>ホウホウ</t>
    </rPh>
    <phoneticPr fontId="1"/>
  </si>
  <si>
    <t>左表の太線枠内に各項目を入力してください。</t>
    <rPh sb="0" eb="1">
      <t>ヒダリ</t>
    </rPh>
    <rPh sb="1" eb="2">
      <t>ヒョウ</t>
    </rPh>
    <rPh sb="3" eb="5">
      <t>フトセン</t>
    </rPh>
    <rPh sb="5" eb="7">
      <t>ワクナイ</t>
    </rPh>
    <rPh sb="8" eb="9">
      <t>カク</t>
    </rPh>
    <rPh sb="9" eb="11">
      <t>コウモク</t>
    </rPh>
    <rPh sb="12" eb="14">
      <t>ニュウリョク</t>
    </rPh>
    <phoneticPr fontId="1"/>
  </si>
  <si>
    <t>(C')</t>
    <phoneticPr fontId="1"/>
  </si>
  <si>
    <t>(B')</t>
    <phoneticPr fontId="1"/>
  </si>
  <si>
    <t>⑰'</t>
    <phoneticPr fontId="1"/>
  </si>
  <si>
    <t>⑱'</t>
    <phoneticPr fontId="1"/>
  </si>
  <si>
    <t>⑲'</t>
    <phoneticPr fontId="1"/>
  </si>
  <si>
    <t>㉑'</t>
    <phoneticPr fontId="1"/>
  </si>
  <si>
    <t>⑬'</t>
    <phoneticPr fontId="1"/>
  </si>
  <si>
    <t>⑭'</t>
    <phoneticPr fontId="1"/>
  </si>
  <si>
    <t>⑮'</t>
    <phoneticPr fontId="1"/>
  </si>
  <si>
    <t>⑪'</t>
    <phoneticPr fontId="1"/>
  </si>
  <si>
    <t>⑫'</t>
    <phoneticPr fontId="1"/>
  </si>
  <si>
    <t>㊲'</t>
    <phoneticPr fontId="1"/>
  </si>
  <si>
    <t>㊷'</t>
    <phoneticPr fontId="1"/>
  </si>
  <si>
    <t>㊸'</t>
    <phoneticPr fontId="1"/>
  </si>
  <si>
    <t>㊺'</t>
    <phoneticPr fontId="1"/>
  </si>
  <si>
    <t>㉜'</t>
    <phoneticPr fontId="1"/>
  </si>
  <si>
    <t>㉝'</t>
    <phoneticPr fontId="1"/>
  </si>
  <si>
    <t>㊱'</t>
    <phoneticPr fontId="1"/>
  </si>
  <si>
    <t>㊵'</t>
    <phoneticPr fontId="1"/>
  </si>
  <si>
    <t>㊻'</t>
    <phoneticPr fontId="1"/>
  </si>
  <si>
    <t>㊽'</t>
    <phoneticPr fontId="1"/>
  </si>
  <si>
    <t>㉛'</t>
    <phoneticPr fontId="1"/>
  </si>
  <si>
    <t>㉟'</t>
    <phoneticPr fontId="1"/>
  </si>
  <si>
    <t>㉓'</t>
    <phoneticPr fontId="1"/>
  </si>
  <si>
    <t>⑱'</t>
    <phoneticPr fontId="1"/>
  </si>
  <si>
    <t>⑲'</t>
    <phoneticPr fontId="1"/>
  </si>
  <si>
    <t>㉑'</t>
    <phoneticPr fontId="1"/>
  </si>
  <si>
    <t>(F)</t>
    <phoneticPr fontId="1"/>
  </si>
  <si>
    <t>　必要経費として認められる経費は税法上の取扱いとは異なりますので、別添の「必要経費の取扱について」でご確認下さい。</t>
    <rPh sb="1" eb="3">
      <t>ヒツヨウ</t>
    </rPh>
    <rPh sb="3" eb="5">
      <t>ケイヒ</t>
    </rPh>
    <rPh sb="8" eb="9">
      <t>ミト</t>
    </rPh>
    <rPh sb="13" eb="15">
      <t>ケイヒ</t>
    </rPh>
    <rPh sb="16" eb="19">
      <t>ゼイホウジョウ</t>
    </rPh>
    <rPh sb="20" eb="22">
      <t>トリアツカ</t>
    </rPh>
    <rPh sb="25" eb="26">
      <t>コト</t>
    </rPh>
    <rPh sb="33" eb="35">
      <t>ベッテン</t>
    </rPh>
    <rPh sb="37" eb="39">
      <t>ヒツヨウ</t>
    </rPh>
    <rPh sb="39" eb="41">
      <t>ケイヒ</t>
    </rPh>
    <rPh sb="42" eb="44">
      <t>トリアツカ</t>
    </rPh>
    <rPh sb="51" eb="54">
      <t>カクニンクダ</t>
    </rPh>
    <phoneticPr fontId="1"/>
  </si>
  <si>
    <r>
      <t>＜事業所得＞　◎</t>
    </r>
    <r>
      <rPr>
        <b/>
        <u/>
        <sz val="11"/>
        <color theme="1"/>
        <rFont val="游ゴシック"/>
        <family val="3"/>
        <charset val="128"/>
        <scheme val="minor"/>
      </rPr>
      <t>税務署に提出済みの確定申告書類のうち「収支内訳書（一般用）」を転記してください。</t>
    </r>
    <rPh sb="1" eb="3">
      <t>ジギョウ</t>
    </rPh>
    <rPh sb="3" eb="5">
      <t>ショトク</t>
    </rPh>
    <rPh sb="8" eb="11">
      <t>ゼイムショ</t>
    </rPh>
    <rPh sb="12" eb="14">
      <t>テイシュツ</t>
    </rPh>
    <rPh sb="14" eb="15">
      <t>ズ</t>
    </rPh>
    <rPh sb="17" eb="19">
      <t>カクテイ</t>
    </rPh>
    <rPh sb="19" eb="21">
      <t>シンコク</t>
    </rPh>
    <rPh sb="21" eb="22">
      <t>ショ</t>
    </rPh>
    <rPh sb="22" eb="23">
      <t>ルイ</t>
    </rPh>
    <rPh sb="27" eb="29">
      <t>シュウシ</t>
    </rPh>
    <rPh sb="29" eb="32">
      <t>ウチワケショ</t>
    </rPh>
    <rPh sb="33" eb="36">
      <t>イッパンヨウ</t>
    </rPh>
    <rPh sb="39" eb="41">
      <t>テンキ</t>
    </rPh>
    <phoneticPr fontId="1"/>
  </si>
  <si>
    <r>
      <t>＜事業所得＞　◎</t>
    </r>
    <r>
      <rPr>
        <b/>
        <u/>
        <sz val="11"/>
        <color theme="1"/>
        <rFont val="游ゴシック"/>
        <family val="3"/>
        <charset val="128"/>
        <scheme val="minor"/>
      </rPr>
      <t>税務署に提出済みの確定申告書類のうち「収支内訳書（農業所得用）」を転記してください。</t>
    </r>
    <rPh sb="1" eb="3">
      <t>ジギョウ</t>
    </rPh>
    <rPh sb="3" eb="5">
      <t>ショトク</t>
    </rPh>
    <rPh sb="8" eb="11">
      <t>ゼイムショ</t>
    </rPh>
    <rPh sb="12" eb="14">
      <t>テイシュツ</t>
    </rPh>
    <rPh sb="14" eb="15">
      <t>ズ</t>
    </rPh>
    <rPh sb="17" eb="19">
      <t>カクテイ</t>
    </rPh>
    <rPh sb="19" eb="21">
      <t>シンコク</t>
    </rPh>
    <rPh sb="21" eb="22">
      <t>ショ</t>
    </rPh>
    <rPh sb="22" eb="23">
      <t>ルイ</t>
    </rPh>
    <rPh sb="27" eb="29">
      <t>シュウシ</t>
    </rPh>
    <rPh sb="29" eb="32">
      <t>ウチワケショ</t>
    </rPh>
    <rPh sb="33" eb="35">
      <t>ノウギョウ</t>
    </rPh>
    <rPh sb="35" eb="37">
      <t>ショトク</t>
    </rPh>
    <rPh sb="37" eb="38">
      <t>ヨウ</t>
    </rPh>
    <rPh sb="41" eb="43">
      <t>テンキ</t>
    </rPh>
    <phoneticPr fontId="1"/>
  </si>
  <si>
    <r>
      <t>＜事業所得＞　◎</t>
    </r>
    <r>
      <rPr>
        <b/>
        <u/>
        <sz val="11"/>
        <color theme="1"/>
        <rFont val="游ゴシック"/>
        <family val="3"/>
        <charset val="128"/>
        <scheme val="minor"/>
      </rPr>
      <t>税務署に提出済みの確定申告書類のうち「収支内訳書（不動産所得用）」を転記してください。</t>
    </r>
    <rPh sb="1" eb="3">
      <t>ジギョウ</t>
    </rPh>
    <rPh sb="3" eb="5">
      <t>ショトク</t>
    </rPh>
    <rPh sb="8" eb="11">
      <t>ゼイムショ</t>
    </rPh>
    <rPh sb="12" eb="14">
      <t>テイシュツ</t>
    </rPh>
    <rPh sb="14" eb="15">
      <t>ズ</t>
    </rPh>
    <rPh sb="17" eb="19">
      <t>カクテイ</t>
    </rPh>
    <rPh sb="19" eb="21">
      <t>シンコク</t>
    </rPh>
    <rPh sb="21" eb="22">
      <t>ショ</t>
    </rPh>
    <rPh sb="22" eb="23">
      <t>ルイ</t>
    </rPh>
    <rPh sb="27" eb="29">
      <t>シュウシ</t>
    </rPh>
    <rPh sb="29" eb="32">
      <t>ウチワケショ</t>
    </rPh>
    <rPh sb="33" eb="36">
      <t>フドウサン</t>
    </rPh>
    <rPh sb="36" eb="38">
      <t>ショトク</t>
    </rPh>
    <rPh sb="38" eb="39">
      <t>ヨウ</t>
    </rPh>
    <rPh sb="42" eb="44">
      <t>テンキ</t>
    </rPh>
    <phoneticPr fontId="1"/>
  </si>
  <si>
    <r>
      <t>＜事業所得＞　◎</t>
    </r>
    <r>
      <rPr>
        <b/>
        <u/>
        <sz val="11"/>
        <color theme="1"/>
        <rFont val="游ゴシック"/>
        <family val="3"/>
        <charset val="128"/>
        <scheme val="minor"/>
      </rPr>
      <t>税務署に提出済みの確定申告書類のうち「青色申告決算書（一般用）」を転記してください。</t>
    </r>
    <rPh sb="1" eb="3">
      <t>ジギョウ</t>
    </rPh>
    <rPh sb="3" eb="5">
      <t>ショトク</t>
    </rPh>
    <rPh sb="8" eb="11">
      <t>ゼイムショ</t>
    </rPh>
    <rPh sb="12" eb="14">
      <t>テイシュツ</t>
    </rPh>
    <rPh sb="14" eb="15">
      <t>ズ</t>
    </rPh>
    <rPh sb="17" eb="19">
      <t>カクテイ</t>
    </rPh>
    <rPh sb="19" eb="21">
      <t>シンコク</t>
    </rPh>
    <rPh sb="21" eb="22">
      <t>ショ</t>
    </rPh>
    <rPh sb="22" eb="23">
      <t>ルイ</t>
    </rPh>
    <rPh sb="27" eb="29">
      <t>アオイロ</t>
    </rPh>
    <rPh sb="29" eb="31">
      <t>シンコク</t>
    </rPh>
    <rPh sb="31" eb="34">
      <t>ケッサンショ</t>
    </rPh>
    <rPh sb="35" eb="38">
      <t>イッパンヨウ</t>
    </rPh>
    <rPh sb="41" eb="43">
      <t>テンキ</t>
    </rPh>
    <phoneticPr fontId="1"/>
  </si>
  <si>
    <r>
      <t>＜事業所得＞　◎</t>
    </r>
    <r>
      <rPr>
        <b/>
        <u/>
        <sz val="11"/>
        <color theme="1"/>
        <rFont val="游ゴシック"/>
        <family val="3"/>
        <charset val="128"/>
        <scheme val="minor"/>
      </rPr>
      <t>税務署に提出済みの確定申告書類のうち「青色申告決算書（不動産所得用）」を転記してください。</t>
    </r>
    <rPh sb="1" eb="3">
      <t>ジギョウ</t>
    </rPh>
    <rPh sb="3" eb="5">
      <t>ショトク</t>
    </rPh>
    <rPh sb="8" eb="11">
      <t>ゼイムショ</t>
    </rPh>
    <rPh sb="12" eb="14">
      <t>テイシュツ</t>
    </rPh>
    <rPh sb="14" eb="15">
      <t>ズ</t>
    </rPh>
    <rPh sb="17" eb="19">
      <t>カクテイ</t>
    </rPh>
    <rPh sb="19" eb="21">
      <t>シンコク</t>
    </rPh>
    <rPh sb="21" eb="22">
      <t>ショ</t>
    </rPh>
    <rPh sb="22" eb="23">
      <t>ルイ</t>
    </rPh>
    <rPh sb="27" eb="29">
      <t>アオイロ</t>
    </rPh>
    <rPh sb="29" eb="31">
      <t>シンコク</t>
    </rPh>
    <rPh sb="31" eb="34">
      <t>ケッサンショ</t>
    </rPh>
    <rPh sb="35" eb="38">
      <t>フドウサン</t>
    </rPh>
    <rPh sb="38" eb="40">
      <t>ショトク</t>
    </rPh>
    <rPh sb="40" eb="41">
      <t>ヨウ</t>
    </rPh>
    <rPh sb="44" eb="46">
      <t>テンキ</t>
    </rPh>
    <phoneticPr fontId="1"/>
  </si>
  <si>
    <t>　本セルフチェック時に、職員において扶養親族の収入の種類及びその金額について、確実にご確認いただくようお願いします。</t>
    <rPh sb="1" eb="2">
      <t>ホン</t>
    </rPh>
    <rPh sb="9" eb="10">
      <t>ジ</t>
    </rPh>
    <rPh sb="12" eb="14">
      <t>ショクイン</t>
    </rPh>
    <rPh sb="18" eb="20">
      <t>フヨウ</t>
    </rPh>
    <rPh sb="20" eb="22">
      <t>シンゾク</t>
    </rPh>
    <rPh sb="23" eb="25">
      <t>シュウニュウ</t>
    </rPh>
    <rPh sb="26" eb="28">
      <t>シュルイ</t>
    </rPh>
    <rPh sb="28" eb="29">
      <t>オヨ</t>
    </rPh>
    <rPh sb="32" eb="34">
      <t>キンガク</t>
    </rPh>
    <rPh sb="39" eb="41">
      <t>カクジツ</t>
    </rPh>
    <rPh sb="43" eb="45">
      <t>カクニン</t>
    </rPh>
    <rPh sb="52" eb="53">
      <t>ネガ</t>
    </rPh>
    <phoneticPr fontId="1"/>
  </si>
  <si>
    <r>
      <t>　その際に要件を満たしていないことが判明した場合は、扶養手当・共済被扶養者認定ともに</t>
    </r>
    <r>
      <rPr>
        <sz val="11"/>
        <color rgb="FFFF0000"/>
        <rFont val="游ゴシック"/>
        <family val="3"/>
        <charset val="128"/>
        <scheme val="minor"/>
      </rPr>
      <t>長期間</t>
    </r>
    <r>
      <rPr>
        <sz val="11"/>
        <color theme="1"/>
        <rFont val="游ゴシック"/>
        <family val="3"/>
        <charset val="128"/>
        <scheme val="minor"/>
      </rPr>
      <t>遡及して取り消すこととなり、</t>
    </r>
    <r>
      <rPr>
        <sz val="11"/>
        <color rgb="FFFF0000"/>
        <rFont val="游ゴシック"/>
        <family val="3"/>
        <charset val="128"/>
        <scheme val="minor"/>
      </rPr>
      <t>多額の</t>
    </r>
    <r>
      <rPr>
        <sz val="11"/>
        <color theme="1"/>
        <rFont val="游ゴシック"/>
        <family val="3"/>
        <charset val="128"/>
        <scheme val="minor"/>
      </rPr>
      <t>手当や医療費の返還が発生しますのでご注意ください。</t>
    </r>
    <rPh sb="42" eb="45">
      <t>チョウキカン</t>
    </rPh>
    <rPh sb="59" eb="61">
      <t>タガク</t>
    </rPh>
    <phoneticPr fontId="1"/>
  </si>
  <si>
    <t>職員（組合員）氏名</t>
    <rPh sb="0" eb="2">
      <t>ショクイン</t>
    </rPh>
    <rPh sb="3" eb="6">
      <t>クミアイイン</t>
    </rPh>
    <rPh sb="7" eb="9">
      <t>シメイ</t>
    </rPh>
    <phoneticPr fontId="1"/>
  </si>
  <si>
    <r>
      <t>組合員番号</t>
    </r>
    <r>
      <rPr>
        <sz val="9"/>
        <color theme="1"/>
        <rFont val="游ゴシック"/>
        <family val="3"/>
        <charset val="128"/>
        <scheme val="minor"/>
      </rPr>
      <t>（職員番号でも可・右詰）</t>
    </r>
    <rPh sb="0" eb="3">
      <t>クミアイイン</t>
    </rPh>
    <rPh sb="3" eb="5">
      <t>バンゴウ</t>
    </rPh>
    <rPh sb="6" eb="8">
      <t>ショクイン</t>
    </rPh>
    <rPh sb="8" eb="10">
      <t>バンゴウ</t>
    </rPh>
    <rPh sb="12" eb="13">
      <t>カ</t>
    </rPh>
    <rPh sb="14" eb="16">
      <t>ミギヅメ</t>
    </rPh>
    <phoneticPr fontId="1"/>
  </si>
  <si>
    <t>扶養親族（被扶養者）の事業等の内容</t>
    <rPh sb="0" eb="2">
      <t>フヨウ</t>
    </rPh>
    <rPh sb="2" eb="4">
      <t>シンゾク</t>
    </rPh>
    <rPh sb="5" eb="9">
      <t>ヒフヨウシャ</t>
    </rPh>
    <rPh sb="11" eb="13">
      <t>ジギョウ</t>
    </rPh>
    <rPh sb="13" eb="14">
      <t>トウ</t>
    </rPh>
    <rPh sb="15" eb="17">
      <t>ナイヨウ</t>
    </rPh>
    <phoneticPr fontId="1"/>
  </si>
  <si>
    <r>
      <t>＜事業所得＞　◎</t>
    </r>
    <r>
      <rPr>
        <b/>
        <u/>
        <sz val="11"/>
        <color theme="1"/>
        <rFont val="游ゴシック"/>
        <family val="3"/>
        <charset val="128"/>
        <scheme val="minor"/>
      </rPr>
      <t>税務署に提出済みの確定申告書類のうち「青色申告決算書（農業所得用）」を転記してください。</t>
    </r>
    <rPh sb="1" eb="3">
      <t>ジギョウ</t>
    </rPh>
    <rPh sb="3" eb="5">
      <t>ショトク</t>
    </rPh>
    <rPh sb="8" eb="11">
      <t>ゼイムショ</t>
    </rPh>
    <rPh sb="12" eb="14">
      <t>テイシュツ</t>
    </rPh>
    <rPh sb="14" eb="15">
      <t>ズ</t>
    </rPh>
    <rPh sb="17" eb="19">
      <t>カクテイ</t>
    </rPh>
    <rPh sb="19" eb="21">
      <t>シンコク</t>
    </rPh>
    <rPh sb="21" eb="22">
      <t>ショ</t>
    </rPh>
    <rPh sb="22" eb="23">
      <t>ルイ</t>
    </rPh>
    <rPh sb="27" eb="29">
      <t>アオイロ</t>
    </rPh>
    <rPh sb="29" eb="31">
      <t>シンコク</t>
    </rPh>
    <rPh sb="31" eb="34">
      <t>ケッサンショ</t>
    </rPh>
    <rPh sb="35" eb="37">
      <t>ノウギョウ</t>
    </rPh>
    <rPh sb="37" eb="39">
      <t>ショトク</t>
    </rPh>
    <rPh sb="39" eb="40">
      <t>ヨウ</t>
    </rPh>
    <rPh sb="43" eb="45">
      <t>テンキ</t>
    </rPh>
    <phoneticPr fontId="1"/>
  </si>
  <si>
    <t>令和５年度扶養親族・被扶養者（事業所得等）セルフチェック票(一般用)</t>
    <rPh sb="3" eb="5">
      <t>ネンド</t>
    </rPh>
    <rPh sb="5" eb="7">
      <t>フヨウ</t>
    </rPh>
    <rPh sb="7" eb="9">
      <t>シンゾク</t>
    </rPh>
    <rPh sb="10" eb="14">
      <t>ヒフヨウシャ</t>
    </rPh>
    <rPh sb="15" eb="17">
      <t>ジギョウ</t>
    </rPh>
    <rPh sb="17" eb="19">
      <t>ショトク</t>
    </rPh>
    <rPh sb="19" eb="20">
      <t>トウ</t>
    </rPh>
    <rPh sb="28" eb="29">
      <t>ヒョウ</t>
    </rPh>
    <rPh sb="30" eb="33">
      <t>イッパンヨウ</t>
    </rPh>
    <phoneticPr fontId="1"/>
  </si>
  <si>
    <t>令和５年度扶養親族・被扶養者（事業所得等）セルフチェック票(青色・一般用)</t>
    <rPh sb="3" eb="5">
      <t>ネンド</t>
    </rPh>
    <rPh sb="5" eb="7">
      <t>フヨウ</t>
    </rPh>
    <rPh sb="7" eb="9">
      <t>シンゾク</t>
    </rPh>
    <rPh sb="10" eb="14">
      <t>ヒフヨウシャ</t>
    </rPh>
    <rPh sb="15" eb="17">
      <t>ジギョウ</t>
    </rPh>
    <rPh sb="17" eb="19">
      <t>ショトク</t>
    </rPh>
    <rPh sb="19" eb="20">
      <t>トウ</t>
    </rPh>
    <rPh sb="28" eb="29">
      <t>ヒョウ</t>
    </rPh>
    <rPh sb="30" eb="32">
      <t>アオイロ</t>
    </rPh>
    <rPh sb="33" eb="36">
      <t>イッパンヨウ</t>
    </rPh>
    <phoneticPr fontId="1"/>
  </si>
  <si>
    <t>種類</t>
    <rPh sb="0" eb="2">
      <t>シュルイ</t>
    </rPh>
    <phoneticPr fontId="1"/>
  </si>
  <si>
    <t>一般</t>
    <rPh sb="0" eb="2">
      <t>イッパン</t>
    </rPh>
    <phoneticPr fontId="1"/>
  </si>
  <si>
    <t>（別紙２）</t>
    <phoneticPr fontId="1"/>
  </si>
  <si>
    <t>農業所得</t>
    <rPh sb="0" eb="2">
      <t>ノウギョウ</t>
    </rPh>
    <rPh sb="2" eb="4">
      <t>ショトク</t>
    </rPh>
    <phoneticPr fontId="1"/>
  </si>
  <si>
    <t>不動産所得</t>
    <rPh sb="0" eb="3">
      <t>フドウサン</t>
    </rPh>
    <rPh sb="3" eb="5">
      <t>ショトク</t>
    </rPh>
    <phoneticPr fontId="1"/>
  </si>
  <si>
    <r>
      <t>＜事業所得等＞</t>
    </r>
    <r>
      <rPr>
        <b/>
        <u/>
        <sz val="12"/>
        <color theme="1"/>
        <rFont val="游ゴシック"/>
        <family val="3"/>
        <charset val="128"/>
        <scheme val="minor"/>
      </rPr>
      <t>※各シートから自動入力</t>
    </r>
    <rPh sb="1" eb="5">
      <t>ジギョウショトク</t>
    </rPh>
    <rPh sb="5" eb="6">
      <t>トウ</t>
    </rPh>
    <rPh sb="8" eb="9">
      <t>カク</t>
    </rPh>
    <rPh sb="14" eb="18">
      <t>ジドウニュウリョク</t>
    </rPh>
    <phoneticPr fontId="1"/>
  </si>
  <si>
    <t>令和５年度扶養親族・被扶養者（事業所得等）セルフチェック票（所得合計表）</t>
    <rPh sb="3" eb="5">
      <t>ネンド</t>
    </rPh>
    <rPh sb="5" eb="7">
      <t>フヨウ</t>
    </rPh>
    <rPh sb="7" eb="9">
      <t>シンゾク</t>
    </rPh>
    <rPh sb="10" eb="14">
      <t>ヒフヨウシャ</t>
    </rPh>
    <rPh sb="15" eb="17">
      <t>ジギョウ</t>
    </rPh>
    <rPh sb="17" eb="19">
      <t>ショトク</t>
    </rPh>
    <rPh sb="19" eb="20">
      <t>トウ</t>
    </rPh>
    <rPh sb="28" eb="29">
      <t>ヒョウ</t>
    </rPh>
    <rPh sb="30" eb="32">
      <t>ショトク</t>
    </rPh>
    <rPh sb="32" eb="35">
      <t>ゴウケイヒョウ</t>
    </rPh>
    <phoneticPr fontId="1"/>
  </si>
  <si>
    <t>※「あり」の場合は、「令和５年分年間取引報告書」等を参照し、入力してください。</t>
    <rPh sb="6" eb="8">
      <t>バアイ</t>
    </rPh>
    <rPh sb="14" eb="15">
      <t>ネン</t>
    </rPh>
    <rPh sb="15" eb="16">
      <t>ブン</t>
    </rPh>
    <rPh sb="16" eb="18">
      <t>ネンカン</t>
    </rPh>
    <rPh sb="18" eb="20">
      <t>トリヒキ</t>
    </rPh>
    <rPh sb="20" eb="23">
      <t>ホウコクショ</t>
    </rPh>
    <rPh sb="24" eb="25">
      <t>トウ</t>
    </rPh>
    <rPh sb="26" eb="28">
      <t>サンショウ</t>
    </rPh>
    <rPh sb="30" eb="32">
      <t>ニュウリョク</t>
    </rPh>
    <phoneticPr fontId="1"/>
  </si>
  <si>
    <r>
      <t>●</t>
    </r>
    <r>
      <rPr>
        <u/>
        <sz val="11"/>
        <color theme="1"/>
        <rFont val="游ゴシック"/>
        <family val="3"/>
        <charset val="128"/>
        <scheme val="minor"/>
      </rPr>
      <t>後日実施する扶養手当事後確認調査、被扶養者資格確認調査〔検認〕時に本セルフチェックの根拠書類となる確定申告書の写し等のご提出をお願いします。</t>
    </r>
    <rPh sb="19" eb="21">
      <t>フヨウ</t>
    </rPh>
    <rPh sb="34" eb="35">
      <t>ホン</t>
    </rPh>
    <rPh sb="43" eb="45">
      <t>コンキョ</t>
    </rPh>
    <rPh sb="45" eb="47">
      <t>ショルイ</t>
    </rPh>
    <rPh sb="65" eb="66">
      <t>ネガ</t>
    </rPh>
    <phoneticPr fontId="1"/>
  </si>
  <si>
    <t>令和５年度扶養親族・被扶養者（事業所得等）セルフチェック票(農業所得用)</t>
    <rPh sb="30" eb="34">
      <t>ノウギョウショトク</t>
    </rPh>
    <phoneticPr fontId="1"/>
  </si>
  <si>
    <t>　※必要経費として認められる経費は税法上の取扱いとは異なりますので、別添の「必要経費の取扱いについて」でご確認下さい。</t>
    <rPh sb="2" eb="4">
      <t>ヒツヨウ</t>
    </rPh>
    <rPh sb="4" eb="6">
      <t>ケイヒ</t>
    </rPh>
    <rPh sb="9" eb="10">
      <t>ミト</t>
    </rPh>
    <rPh sb="14" eb="16">
      <t>ケイヒ</t>
    </rPh>
    <rPh sb="17" eb="20">
      <t>ゼイホウジョウ</t>
    </rPh>
    <rPh sb="21" eb="23">
      <t>トリアツカ</t>
    </rPh>
    <rPh sb="26" eb="27">
      <t>コト</t>
    </rPh>
    <rPh sb="34" eb="36">
      <t>ベッテン</t>
    </rPh>
    <rPh sb="38" eb="40">
      <t>ヒツヨウ</t>
    </rPh>
    <rPh sb="40" eb="42">
      <t>ケイヒ</t>
    </rPh>
    <rPh sb="43" eb="45">
      <t>トリアツカ</t>
    </rPh>
    <rPh sb="53" eb="56">
      <t>カクニンクダ</t>
    </rPh>
    <phoneticPr fontId="1"/>
  </si>
  <si>
    <t>　※必要経費として認められる経費は税法上の取扱いとは異なりますので、別添の「必要経費の取扱について」でご確認下さい。</t>
    <rPh sb="2" eb="4">
      <t>ヒツヨウ</t>
    </rPh>
    <rPh sb="4" eb="6">
      <t>ケイヒ</t>
    </rPh>
    <rPh sb="9" eb="10">
      <t>ミト</t>
    </rPh>
    <rPh sb="14" eb="16">
      <t>ケイヒ</t>
    </rPh>
    <rPh sb="17" eb="20">
      <t>ゼイホウジョウ</t>
    </rPh>
    <rPh sb="21" eb="23">
      <t>トリアツカ</t>
    </rPh>
    <rPh sb="26" eb="27">
      <t>コト</t>
    </rPh>
    <rPh sb="34" eb="36">
      <t>ベッテン</t>
    </rPh>
    <rPh sb="38" eb="40">
      <t>ヒツヨウ</t>
    </rPh>
    <rPh sb="40" eb="42">
      <t>ケイヒ</t>
    </rPh>
    <rPh sb="43" eb="45">
      <t>トリアツカ</t>
    </rPh>
    <rPh sb="52" eb="55">
      <t>カクニンクダ</t>
    </rPh>
    <phoneticPr fontId="1"/>
  </si>
  <si>
    <t>（別紙２）</t>
    <rPh sb="1" eb="3">
      <t>ベッシ</t>
    </rPh>
    <phoneticPr fontId="1"/>
  </si>
  <si>
    <t>令和５年度扶養親族・被扶養者（事業所得等）セルフチェック票(青色・農業所得用)</t>
  </si>
  <si>
    <t>令和５年度扶養親族・被扶養者（事業所得等）セルフチェック票(青色・不動産所得用)</t>
  </si>
  <si>
    <t>令和５年度扶養親族・被扶養者（事業所得等）セルフチェック票(不動産所得用)</t>
    <rPh sb="30" eb="33">
      <t>フドウサン</t>
    </rPh>
    <phoneticPr fontId="1"/>
  </si>
  <si>
    <t>＜株式収入・FX収入等＞</t>
    <rPh sb="1" eb="3">
      <t>カブシキ</t>
    </rPh>
    <rPh sb="3" eb="5">
      <t>シュウニュウ</t>
    </rPh>
    <rPh sb="8" eb="10">
      <t>シュウニュウ</t>
    </rPh>
    <rPh sb="10" eb="11">
      <t>トウ</t>
    </rPh>
    <phoneticPr fontId="1"/>
  </si>
  <si>
    <t>判定</t>
    <rPh sb="0" eb="2">
      <t>ハンテイ</t>
    </rPh>
    <phoneticPr fontId="1"/>
  </si>
  <si>
    <t>扶養手当</t>
    <rPh sb="0" eb="4">
      <t>フヨウテアテ</t>
    </rPh>
    <phoneticPr fontId="1"/>
  </si>
  <si>
    <t>共済</t>
    <rPh sb="0" eb="2">
      <t>キョウサイ</t>
    </rPh>
    <phoneticPr fontId="1"/>
  </si>
  <si>
    <t>（円）</t>
    <phoneticPr fontId="1"/>
  </si>
  <si>
    <t>それらの合計の月間収入金額はどの月も
基準額（108,334）円未満である</t>
    <phoneticPr fontId="1"/>
  </si>
  <si>
    <r>
      <t>＜事業所得以外の収入＞　</t>
    </r>
    <r>
      <rPr>
        <b/>
        <u/>
        <sz val="12"/>
        <color theme="1"/>
        <rFont val="游ゴシック"/>
        <family val="3"/>
        <charset val="128"/>
        <scheme val="minor"/>
      </rPr>
      <t>※該当がある場合は、「令和５年分源泉徴収票」等を参照し、税金や社会保険料等を控除する前の収入金額を入力してください。</t>
    </r>
    <rPh sb="1" eb="3">
      <t>ジギョウ</t>
    </rPh>
    <rPh sb="3" eb="5">
      <t>ショトク</t>
    </rPh>
    <rPh sb="5" eb="7">
      <t>イガイ</t>
    </rPh>
    <rPh sb="8" eb="10">
      <t>シュウニュウ</t>
    </rPh>
    <rPh sb="13" eb="15">
      <t>ガイトウ</t>
    </rPh>
    <rPh sb="18" eb="20">
      <t>バアイ</t>
    </rPh>
    <rPh sb="26" eb="28">
      <t>ネンブン</t>
    </rPh>
    <rPh sb="28" eb="30">
      <t>ゲンセン</t>
    </rPh>
    <rPh sb="30" eb="33">
      <t>チョウシュウヒョウ</t>
    </rPh>
    <rPh sb="34" eb="35">
      <t>トウ</t>
    </rPh>
    <rPh sb="36" eb="38">
      <t>サンショウ</t>
    </rPh>
    <rPh sb="40" eb="42">
      <t>ゼイキン</t>
    </rPh>
    <rPh sb="43" eb="48">
      <t>シャカイホケンリョウ</t>
    </rPh>
    <rPh sb="48" eb="49">
      <t>トウ</t>
    </rPh>
    <rPh sb="50" eb="52">
      <t>コウジョ</t>
    </rPh>
    <rPh sb="54" eb="55">
      <t>マエ</t>
    </rPh>
    <rPh sb="56" eb="60">
      <t>シュウニュウキンガク</t>
    </rPh>
    <rPh sb="61" eb="63">
      <t>ニュウリョク</t>
    </rPh>
    <phoneticPr fontId="1"/>
  </si>
  <si>
    <t>対象の被扶養者が障害を支給事由とする年金受給者又は
60歳以上である　※共済のみ</t>
    <rPh sb="18" eb="22">
      <t>ネンキンジュキュウ</t>
    </rPh>
    <rPh sb="22" eb="23">
      <t>シャ</t>
    </rPh>
    <rPh sb="23" eb="24">
      <t>マタ</t>
    </rPh>
    <rPh sb="36" eb="38">
      <t>キョウサイ</t>
    </rPh>
    <phoneticPr fontId="1"/>
  </si>
  <si>
    <t>・令和５年中の総収入(F)が130万円(※)以上の場合</t>
    <rPh sb="25" eb="27">
      <t>バアイ</t>
    </rPh>
    <phoneticPr fontId="1"/>
  </si>
  <si>
    <t>・扶養手当受給中の方で、「株式収入」・「FX収入」等の月額収入が基準額（108,334円）以上の場合</t>
    <rPh sb="1" eb="5">
      <t>フヨウテアテ</t>
    </rPh>
    <rPh sb="5" eb="8">
      <t>ジュキュウチュウ</t>
    </rPh>
    <rPh sb="9" eb="10">
      <t>カタ</t>
    </rPh>
    <rPh sb="25" eb="26">
      <t>トウ</t>
    </rPh>
    <rPh sb="45" eb="47">
      <t>イジョウ</t>
    </rPh>
    <phoneticPr fontId="1"/>
  </si>
  <si>
    <t>　(※)共済被扶養者の場合は、障害を支給事由とする年金受給者又は60歳以上の被扶養者にあっては180万円</t>
    <rPh sb="4" eb="6">
      <t>キョウサイ</t>
    </rPh>
    <rPh sb="6" eb="10">
      <t>ヒフヨウシャ</t>
    </rPh>
    <rPh sb="11" eb="13">
      <t>バアイ</t>
    </rPh>
    <rPh sb="15" eb="17">
      <t>ショウガイ</t>
    </rPh>
    <rPh sb="18" eb="20">
      <t>シキュウ</t>
    </rPh>
    <rPh sb="20" eb="22">
      <t>ジユウ</t>
    </rPh>
    <rPh sb="25" eb="27">
      <t>ネンキン</t>
    </rPh>
    <rPh sb="27" eb="30">
      <t>ジュキュウシャ</t>
    </rPh>
    <rPh sb="30" eb="31">
      <t>マタ</t>
    </rPh>
    <rPh sb="34" eb="37">
      <t>サイイジョウ</t>
    </rPh>
    <rPh sb="38" eb="42">
      <t>ヒフヨウシャ</t>
    </rPh>
    <rPh sb="50" eb="52">
      <t>マンエン</t>
    </rPh>
    <phoneticPr fontId="1"/>
  </si>
  <si>
    <t xml:space="preserve"> 「扶養親族・被扶養者認定に係る事業所得者の必要経費の範囲について」を必ずご確認 ください。</t>
    <phoneticPr fontId="1"/>
  </si>
  <si>
    <t>●※税法上で控除できる経費でも 、 共済被扶養者資格の認定基準では必要経費として認められない経費があります ので、</t>
    <phoneticPr fontId="1"/>
  </si>
  <si>
    <t>●以下に該当する場合は、扶養手当及び地方職員共済組合の被扶養者認定が取消となる可能性があります。所属所人事担当者へご連絡ください。</t>
    <rPh sb="1" eb="3">
      <t>イカ</t>
    </rPh>
    <rPh sb="4" eb="6">
      <t>ガイトウ</t>
    </rPh>
    <rPh sb="48" eb="51">
      <t>ショゾクショ</t>
    </rPh>
    <rPh sb="51" eb="56">
      <t>ジンジタントウシャ</t>
    </rPh>
    <rPh sb="58" eb="60">
      <t>レンラク</t>
    </rPh>
    <phoneticPr fontId="1"/>
  </si>
  <si>
    <r>
      <t>「株式収入」及び「FX収入」等の合計の</t>
    </r>
    <r>
      <rPr>
        <u val="double"/>
        <sz val="11"/>
        <color theme="1"/>
        <rFont val="游ゴシック"/>
        <family val="3"/>
        <charset val="128"/>
        <scheme val="minor"/>
      </rPr>
      <t>年間</t>
    </r>
    <r>
      <rPr>
        <sz val="11"/>
        <color theme="1"/>
        <rFont val="游ゴシック"/>
        <family val="2"/>
        <charset val="128"/>
        <scheme val="minor"/>
      </rPr>
      <t>収入金額
　　　　　　　　　　　　　　　　</t>
    </r>
    <r>
      <rPr>
        <sz val="10"/>
        <color theme="1"/>
        <rFont val="游ゴシック"/>
        <family val="3"/>
        <charset val="128"/>
        <scheme val="minor"/>
      </rPr>
      <t>※マイナスの場合は「０」と記入のこと</t>
    </r>
    <rPh sb="1" eb="3">
      <t>カブシキ</t>
    </rPh>
    <rPh sb="3" eb="5">
      <t>シュウニュウ</t>
    </rPh>
    <rPh sb="6" eb="7">
      <t>オヨ</t>
    </rPh>
    <rPh sb="11" eb="13">
      <t>シュウニュウ</t>
    </rPh>
    <rPh sb="14" eb="15">
      <t>トウ</t>
    </rPh>
    <rPh sb="16" eb="18">
      <t>ゴウケイ</t>
    </rPh>
    <rPh sb="19" eb="21">
      <t>ネンカン</t>
    </rPh>
    <rPh sb="21" eb="23">
      <t>シュウニュウ</t>
    </rPh>
    <rPh sb="23" eb="25">
      <t>キンガク</t>
    </rPh>
    <rPh sb="48" eb="50">
      <t>バアイ</t>
    </rPh>
    <rPh sb="55" eb="57">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</si>
</sst>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9"/>
      <color theme="1"/>
      <name val="游ゴシック"/>
      <family val="2"/>
      <charset val="128"/>
      <scheme val="minor"/>
    </font>
    <font>
      <sz val="8"/>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u/>
      <sz val="11"/>
      <color theme="1"/>
      <name val="游ゴシック"/>
      <family val="3"/>
      <charset val="128"/>
      <scheme val="minor"/>
    </font>
    <font>
      <b/>
      <sz val="11"/>
      <color rgb="FFFF0000"/>
      <name val="游ゴシック"/>
      <family val="3"/>
      <charset val="128"/>
      <scheme val="minor"/>
    </font>
    <font>
      <sz val="9"/>
      <color theme="1"/>
      <name val="游ゴシック"/>
      <family val="3"/>
      <charset val="128"/>
      <scheme val="minor"/>
    </font>
    <font>
      <sz val="12"/>
      <color theme="1"/>
      <name val="游ゴシック"/>
      <family val="2"/>
      <charset val="128"/>
      <scheme val="minor"/>
    </font>
    <font>
      <sz val="10"/>
      <color theme="1"/>
      <name val="游ゴシック"/>
      <family val="3"/>
      <charset val="128"/>
      <scheme val="minor"/>
    </font>
    <font>
      <u val="double"/>
      <sz val="11"/>
      <color theme="1"/>
      <name val="游ゴシック"/>
      <family val="3"/>
      <charset val="128"/>
      <scheme val="minor"/>
    </font>
    <font>
      <u/>
      <sz val="11"/>
      <color theme="1"/>
      <name val="游ゴシック"/>
      <family val="3"/>
      <charset val="128"/>
      <scheme val="minor"/>
    </font>
    <font>
      <sz val="11"/>
      <color rgb="FFFF0000"/>
      <name val="游ゴシック"/>
      <family val="3"/>
      <charset val="128"/>
      <scheme val="minor"/>
    </font>
    <font>
      <sz val="10"/>
      <color indexed="81"/>
      <name val="MS P ゴシック"/>
      <family val="3"/>
      <charset val="128"/>
    </font>
    <font>
      <b/>
      <sz val="12"/>
      <color theme="1"/>
      <name val="游ゴシック"/>
      <family val="3"/>
      <charset val="128"/>
      <scheme val="minor"/>
    </font>
    <font>
      <b/>
      <sz val="14"/>
      <color theme="1"/>
      <name val="游ゴシック"/>
      <family val="3"/>
      <charset val="128"/>
      <scheme val="minor"/>
    </font>
    <font>
      <b/>
      <u/>
      <sz val="12"/>
      <color theme="1"/>
      <name val="游ゴシック"/>
      <family val="3"/>
      <charset val="128"/>
      <scheme val="minor"/>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AFFFFF"/>
        <bgColor indexed="64"/>
      </patternFill>
    </fill>
    <fill>
      <patternFill patternType="solid">
        <fgColor rgb="FFFFDDFF"/>
        <bgColor indexed="64"/>
      </patternFill>
    </fill>
  </fills>
  <borders count="176">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style="dotted">
        <color indexed="64"/>
      </right>
      <top style="medium">
        <color indexed="64"/>
      </top>
      <bottom/>
      <diagonal/>
    </border>
    <border>
      <left/>
      <right style="dotted">
        <color indexed="64"/>
      </right>
      <top/>
      <bottom style="medium">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thin">
        <color indexed="64"/>
      </right>
      <top/>
      <bottom/>
      <diagonal/>
    </border>
    <border>
      <left style="medium">
        <color indexed="64"/>
      </left>
      <right style="thin">
        <color indexed="64"/>
      </right>
      <top style="double">
        <color indexed="64"/>
      </top>
      <bottom style="thin">
        <color indexed="64"/>
      </bottom>
      <diagonal/>
    </border>
    <border>
      <left/>
      <right style="medium">
        <color indexed="64"/>
      </right>
      <top style="thin">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double">
        <color indexed="64"/>
      </top>
      <bottom/>
      <diagonal/>
    </border>
    <border>
      <left style="medium">
        <color indexed="64"/>
      </left>
      <right style="thin">
        <color indexed="64"/>
      </right>
      <top/>
      <bottom style="medium">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thin">
        <color indexed="64"/>
      </right>
      <top/>
      <bottom style="medium">
        <color indexed="64"/>
      </bottom>
      <diagonal/>
    </border>
    <border>
      <left/>
      <right style="medium">
        <color indexed="64"/>
      </right>
      <top style="double">
        <color indexed="64"/>
      </top>
      <bottom style="thin">
        <color indexed="64"/>
      </bottom>
      <diagonal/>
    </border>
    <border>
      <left style="medium">
        <color indexed="64"/>
      </left>
      <right/>
      <top style="double">
        <color indexed="64"/>
      </top>
      <bottom style="double">
        <color indexed="64"/>
      </bottom>
      <diagonal/>
    </border>
    <border>
      <left style="medium">
        <color indexed="64"/>
      </left>
      <right/>
      <top style="double">
        <color indexed="64"/>
      </top>
      <bottom style="thin">
        <color indexed="64"/>
      </bottom>
      <diagonal/>
    </border>
    <border>
      <left style="medium">
        <color indexed="64"/>
      </left>
      <right/>
      <top style="thin">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thin">
        <color indexed="64"/>
      </top>
      <bottom/>
      <diagonal/>
    </border>
    <border>
      <left/>
      <right style="medium">
        <color indexed="64"/>
      </right>
      <top/>
      <bottom style="double">
        <color indexed="64"/>
      </bottom>
      <diagonal/>
    </border>
    <border>
      <left style="medium">
        <color indexed="64"/>
      </left>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right style="medium">
        <color indexed="64"/>
      </right>
      <top/>
      <bottom/>
      <diagonal/>
    </border>
    <border>
      <left style="medium">
        <color indexed="64"/>
      </left>
      <right/>
      <top style="double">
        <color indexed="64"/>
      </top>
      <bottom style="medium">
        <color indexed="64"/>
      </bottom>
      <diagonal/>
    </border>
    <border>
      <left style="medium">
        <color indexed="64"/>
      </left>
      <right/>
      <top/>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dotted">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dotted">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dotted">
        <color indexed="64"/>
      </right>
      <top style="medium">
        <color indexed="64"/>
      </top>
      <bottom style="dotted">
        <color indexed="64"/>
      </bottom>
      <diagonal/>
    </border>
    <border>
      <left style="thin">
        <color indexed="64"/>
      </left>
      <right/>
      <top style="dotted">
        <color indexed="64"/>
      </top>
      <bottom style="medium">
        <color indexed="64"/>
      </bottom>
      <diagonal/>
    </border>
    <border>
      <left style="dotted">
        <color indexed="64"/>
      </left>
      <right/>
      <top/>
      <bottom style="medium">
        <color indexed="64"/>
      </bottom>
      <diagonal/>
    </border>
    <border>
      <left style="thin">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medium">
        <color indexed="64"/>
      </bottom>
      <diagonal/>
    </border>
    <border>
      <left style="thin">
        <color indexed="64"/>
      </left>
      <right style="dotted">
        <color indexed="64"/>
      </right>
      <top style="double">
        <color indexed="64"/>
      </top>
      <bottom style="double">
        <color indexed="64"/>
      </bottom>
      <diagonal/>
    </border>
    <border>
      <left style="dotted">
        <color indexed="64"/>
      </left>
      <right/>
      <top style="thin">
        <color indexed="64"/>
      </top>
      <bottom style="double">
        <color indexed="64"/>
      </bottom>
      <diagonal/>
    </border>
    <border>
      <left style="dotted">
        <color indexed="64"/>
      </left>
      <right/>
      <top style="double">
        <color indexed="64"/>
      </top>
      <bottom style="medium">
        <color indexed="64"/>
      </bottom>
      <diagonal/>
    </border>
    <border>
      <left style="dotted">
        <color indexed="64"/>
      </left>
      <right/>
      <top style="medium">
        <color indexed="64"/>
      </top>
      <bottom style="medium">
        <color indexed="64"/>
      </bottom>
      <diagonal/>
    </border>
    <border>
      <left style="thin">
        <color indexed="64"/>
      </left>
      <right style="dotted">
        <color indexed="64"/>
      </right>
      <top style="thin">
        <color indexed="64"/>
      </top>
      <bottom style="double">
        <color indexed="64"/>
      </bottom>
      <diagonal/>
    </border>
    <border>
      <left style="thin">
        <color indexed="64"/>
      </left>
      <right style="dotted">
        <color indexed="64"/>
      </right>
      <top style="double">
        <color indexed="64"/>
      </top>
      <bottom style="thin">
        <color indexed="64"/>
      </bottom>
      <diagonal/>
    </border>
    <border>
      <left style="dotted">
        <color indexed="64"/>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dotted">
        <color indexed="64"/>
      </left>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double">
        <color auto="1"/>
      </right>
      <top/>
      <bottom/>
      <diagonal/>
    </border>
    <border>
      <left/>
      <right style="double">
        <color auto="1"/>
      </right>
      <top style="double">
        <color indexed="64"/>
      </top>
      <bottom style="double">
        <color indexed="64"/>
      </bottom>
      <diagonal/>
    </border>
    <border>
      <left/>
      <right/>
      <top style="double">
        <color indexed="64"/>
      </top>
      <bottom/>
      <diagonal/>
    </border>
    <border>
      <left/>
      <right style="double">
        <color auto="1"/>
      </right>
      <top style="thin">
        <color indexed="64"/>
      </top>
      <bottom style="double">
        <color indexed="64"/>
      </bottom>
      <diagonal/>
    </border>
    <border>
      <left style="dotted">
        <color indexed="64"/>
      </left>
      <right/>
      <top style="double">
        <color indexed="64"/>
      </top>
      <bottom style="double">
        <color indexed="64"/>
      </bottom>
      <diagonal/>
    </border>
    <border>
      <left style="medium">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double">
        <color auto="1"/>
      </right>
      <top style="double">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thin">
        <color indexed="64"/>
      </left>
      <right/>
      <top style="double">
        <color indexed="64"/>
      </top>
      <bottom style="double">
        <color indexed="64"/>
      </bottom>
      <diagonal style="thin">
        <color indexed="64"/>
      </diagonal>
    </border>
    <border diagonalUp="1">
      <left/>
      <right/>
      <top style="double">
        <color indexed="64"/>
      </top>
      <bottom style="double">
        <color indexed="64"/>
      </bottom>
      <diagonal style="thin">
        <color indexed="64"/>
      </diagonal>
    </border>
    <border diagonalUp="1">
      <left/>
      <right style="medium">
        <color indexed="64"/>
      </right>
      <top style="double">
        <color indexed="64"/>
      </top>
      <bottom style="double">
        <color indexed="64"/>
      </bottom>
      <diagonal style="thin">
        <color indexed="64"/>
      </diagonal>
    </border>
    <border>
      <left/>
      <right style="double">
        <color indexed="64"/>
      </right>
      <top/>
      <bottom style="double">
        <color indexed="64"/>
      </bottom>
      <diagonal/>
    </border>
    <border>
      <left style="double">
        <color indexed="64"/>
      </left>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double">
        <color indexed="64"/>
      </left>
      <right style="thin">
        <color indexed="64"/>
      </right>
      <top style="thin">
        <color indexed="64"/>
      </top>
      <bottom style="double">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style="medium">
        <color indexed="64"/>
      </right>
      <top/>
      <bottom style="thin">
        <color indexed="64"/>
      </bottom>
      <diagonal style="thin">
        <color indexed="64"/>
      </diagonal>
    </border>
    <border>
      <left/>
      <right style="double">
        <color auto="1"/>
      </right>
      <top style="thin">
        <color indexed="64"/>
      </top>
      <bottom style="thin">
        <color indexed="64"/>
      </bottom>
      <diagonal/>
    </border>
    <border>
      <left/>
      <right style="dotted">
        <color indexed="64"/>
      </right>
      <top style="thin">
        <color indexed="64"/>
      </top>
      <bottom style="thin">
        <color indexed="64"/>
      </bottom>
      <diagonal/>
    </border>
    <border>
      <left style="double">
        <color auto="1"/>
      </left>
      <right style="thin">
        <color indexed="64"/>
      </right>
      <top style="thin">
        <color indexed="64"/>
      </top>
      <bottom/>
      <diagonal/>
    </border>
    <border>
      <left style="double">
        <color auto="1"/>
      </left>
      <right style="thin">
        <color indexed="64"/>
      </right>
      <top style="thin">
        <color indexed="64"/>
      </top>
      <bottom style="thin">
        <color indexed="64"/>
      </bottom>
      <diagonal/>
    </border>
    <border>
      <left style="double">
        <color auto="1"/>
      </left>
      <right style="thin">
        <color indexed="64"/>
      </right>
      <top/>
      <bottom style="double">
        <color indexed="64"/>
      </bottom>
      <diagonal/>
    </border>
    <border>
      <left style="dotted">
        <color indexed="64"/>
      </left>
      <right/>
      <top style="thin">
        <color indexed="64"/>
      </top>
      <bottom style="thin">
        <color indexed="64"/>
      </bottom>
      <diagonal/>
    </border>
    <border>
      <left style="double">
        <color auto="1"/>
      </left>
      <right style="thin">
        <color indexed="64"/>
      </right>
      <top style="double">
        <color indexed="64"/>
      </top>
      <bottom style="thin">
        <color indexed="64"/>
      </bottom>
      <diagonal/>
    </border>
    <border>
      <left/>
      <right style="dotted">
        <color indexed="64"/>
      </right>
      <top style="double">
        <color indexed="64"/>
      </top>
      <bottom style="double">
        <color indexed="64"/>
      </bottom>
      <diagonal/>
    </border>
    <border>
      <left style="double">
        <color auto="1"/>
      </left>
      <right style="thin">
        <color indexed="64"/>
      </right>
      <top style="double">
        <color indexed="64"/>
      </top>
      <bottom/>
      <diagonal/>
    </border>
    <border>
      <left style="thin">
        <color indexed="64"/>
      </left>
      <right/>
      <top style="double">
        <color indexed="64"/>
      </top>
      <bottom/>
      <diagonal/>
    </border>
    <border>
      <left style="thin">
        <color indexed="64"/>
      </left>
      <right style="dotted">
        <color indexed="64"/>
      </right>
      <top/>
      <bottom style="double">
        <color indexed="64"/>
      </bottom>
      <diagonal/>
    </border>
    <border>
      <left style="double">
        <color indexed="64"/>
      </left>
      <right/>
      <top/>
      <bottom/>
      <diagonal/>
    </border>
    <border>
      <left/>
      <right/>
      <top style="medium">
        <color indexed="64"/>
      </top>
      <bottom style="dotted">
        <color indexed="64"/>
      </bottom>
      <diagonal/>
    </border>
    <border>
      <left/>
      <right style="thin">
        <color indexed="64"/>
      </right>
      <top style="medium">
        <color indexed="64"/>
      </top>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dotted">
        <color indexed="64"/>
      </left>
      <right/>
      <top style="medium">
        <color indexed="64"/>
      </top>
      <bottom style="dotted">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hair">
        <color indexed="64"/>
      </left>
      <right style="hair">
        <color indexed="64"/>
      </right>
      <top style="dotted">
        <color indexed="64"/>
      </top>
      <bottom style="medium">
        <color indexed="64"/>
      </bottom>
      <diagonal/>
    </border>
    <border>
      <left style="hair">
        <color indexed="64"/>
      </left>
      <right/>
      <top style="thin">
        <color indexed="64"/>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506">
    <xf numFmtId="0" fontId="0" fillId="0" borderId="0" xfId="0">
      <alignment vertical="center"/>
    </xf>
    <xf numFmtId="0" fontId="0" fillId="0" borderId="20" xfId="0" applyBorder="1" applyAlignment="1">
      <alignment vertical="center" shrinkToFit="1"/>
    </xf>
    <xf numFmtId="0" fontId="0" fillId="2" borderId="14" xfId="0" applyFill="1" applyBorder="1" applyAlignment="1">
      <alignment horizontal="center" vertical="center" shrinkToFit="1"/>
    </xf>
    <xf numFmtId="0" fontId="0" fillId="0" borderId="23" xfId="0" applyBorder="1" applyAlignment="1">
      <alignment vertical="center" shrinkToFit="1"/>
    </xf>
    <xf numFmtId="0" fontId="0" fillId="2" borderId="14" xfId="0" applyFill="1" applyBorder="1" applyAlignment="1">
      <alignment horizontal="center" vertical="center" shrinkToFit="1"/>
    </xf>
    <xf numFmtId="0" fontId="0" fillId="0" borderId="21" xfId="0" applyBorder="1" applyAlignment="1">
      <alignment vertical="center" shrinkToFit="1"/>
    </xf>
    <xf numFmtId="0" fontId="0" fillId="2" borderId="41" xfId="0" applyFill="1" applyBorder="1" applyAlignment="1">
      <alignment horizontal="center" vertical="center" shrinkToFit="1"/>
    </xf>
    <xf numFmtId="0" fontId="0" fillId="2" borderId="52" xfId="0" applyFill="1" applyBorder="1" applyAlignment="1">
      <alignment horizontal="center" vertical="center" shrinkToFit="1"/>
    </xf>
    <xf numFmtId="0" fontId="0" fillId="2" borderId="35" xfId="0" applyFill="1" applyBorder="1" applyAlignment="1">
      <alignment horizontal="center" vertical="center" shrinkToFit="1"/>
    </xf>
    <xf numFmtId="0" fontId="0" fillId="4" borderId="39" xfId="0" applyFill="1" applyBorder="1" applyAlignment="1">
      <alignment horizontal="center" vertical="center" shrinkToFit="1"/>
    </xf>
    <xf numFmtId="0" fontId="0" fillId="4" borderId="14" xfId="0" applyFill="1" applyBorder="1" applyAlignment="1">
      <alignment horizontal="center" vertical="center" shrinkToFit="1"/>
    </xf>
    <xf numFmtId="0" fontId="0" fillId="4" borderId="42" xfId="0" applyFill="1" applyBorder="1" applyAlignment="1">
      <alignment horizontal="center" vertical="center" shrinkToFit="1"/>
    </xf>
    <xf numFmtId="0" fontId="0" fillId="4" borderId="37" xfId="0" applyFill="1" applyBorder="1" applyAlignment="1">
      <alignment horizontal="center" vertical="center" shrinkToFit="1"/>
    </xf>
    <xf numFmtId="0" fontId="0" fillId="4" borderId="52" xfId="0" applyFill="1" applyBorder="1" applyAlignment="1">
      <alignment horizontal="center" vertical="center" shrinkToFit="1"/>
    </xf>
    <xf numFmtId="0" fontId="0" fillId="4" borderId="54" xfId="0" applyFill="1" applyBorder="1" applyAlignment="1">
      <alignment horizontal="center" vertical="center" shrinkToFit="1"/>
    </xf>
    <xf numFmtId="0" fontId="0" fillId="4" borderId="62" xfId="0" applyFill="1" applyBorder="1" applyAlignment="1">
      <alignment horizontal="center" vertical="center" shrinkToFit="1"/>
    </xf>
    <xf numFmtId="0" fontId="0" fillId="4" borderId="41" xfId="0" applyFill="1" applyBorder="1" applyAlignment="1">
      <alignment horizontal="center" vertical="center" shrinkToFit="1"/>
    </xf>
    <xf numFmtId="0" fontId="0" fillId="4" borderId="43" xfId="0" applyFill="1" applyBorder="1" applyAlignment="1">
      <alignment horizontal="center" vertical="center" shrinkToFit="1"/>
    </xf>
    <xf numFmtId="0" fontId="0" fillId="4" borderId="79" xfId="0" applyFill="1" applyBorder="1" applyAlignment="1">
      <alignment horizontal="center" vertical="center" shrinkToFit="1"/>
    </xf>
    <xf numFmtId="0" fontId="0" fillId="4" borderId="74" xfId="0" applyFill="1" applyBorder="1" applyAlignment="1">
      <alignment horizontal="center" vertical="center" shrinkToFit="1"/>
    </xf>
    <xf numFmtId="0" fontId="0" fillId="4" borderId="35" xfId="0" applyFill="1" applyBorder="1" applyAlignment="1">
      <alignment horizontal="center" vertical="center" shrinkToFit="1"/>
    </xf>
    <xf numFmtId="0" fontId="0" fillId="4" borderId="96" xfId="0" applyFill="1" applyBorder="1" applyAlignment="1">
      <alignment horizontal="center" vertical="center" shrinkToFit="1"/>
    </xf>
    <xf numFmtId="0" fontId="0" fillId="4" borderId="100" xfId="0" applyFill="1" applyBorder="1" applyAlignment="1">
      <alignment horizontal="center" vertical="center" shrinkToFit="1"/>
    </xf>
    <xf numFmtId="0" fontId="0" fillId="4" borderId="101" xfId="0" applyFill="1" applyBorder="1" applyAlignment="1">
      <alignment horizontal="center" vertical="center" shrinkToFit="1"/>
    </xf>
    <xf numFmtId="0" fontId="0" fillId="4" borderId="14" xfId="0" applyFill="1" applyBorder="1" applyAlignment="1">
      <alignment horizontal="center" vertical="center" shrinkToFit="1"/>
    </xf>
    <xf numFmtId="0" fontId="0" fillId="2" borderId="14" xfId="0" applyFill="1" applyBorder="1" applyAlignment="1">
      <alignment horizontal="center" vertical="center" shrinkToFit="1"/>
    </xf>
    <xf numFmtId="38" fontId="0" fillId="4" borderId="96" xfId="1" applyFont="1" applyFill="1" applyBorder="1" applyAlignment="1">
      <alignment horizontal="center" vertical="center" shrinkToFit="1"/>
    </xf>
    <xf numFmtId="38" fontId="0" fillId="4" borderId="57" xfId="1" applyFont="1" applyFill="1" applyBorder="1" applyAlignment="1">
      <alignment horizontal="center" vertical="center" shrinkToFit="1"/>
    </xf>
    <xf numFmtId="0" fontId="0" fillId="4" borderId="107" xfId="0" applyFill="1" applyBorder="1" applyAlignment="1">
      <alignment horizontal="center" vertical="center" shrinkToFit="1"/>
    </xf>
    <xf numFmtId="38" fontId="0" fillId="4" borderId="84" xfId="1" applyFont="1" applyFill="1" applyBorder="1" applyAlignment="1">
      <alignment horizontal="center" vertical="center" shrinkToFit="1"/>
    </xf>
    <xf numFmtId="0" fontId="0" fillId="4" borderId="14" xfId="0" applyFill="1" applyBorder="1" applyAlignment="1">
      <alignment horizontal="center" vertical="center" shrinkToFit="1"/>
    </xf>
    <xf numFmtId="0" fontId="0" fillId="4" borderId="107" xfId="0" applyFill="1" applyBorder="1" applyAlignment="1">
      <alignment horizontal="center" vertical="center" shrinkToFit="1"/>
    </xf>
    <xf numFmtId="0" fontId="0" fillId="4" borderId="38" xfId="0" applyFill="1" applyBorder="1" applyAlignment="1">
      <alignment horizontal="center" vertical="center" shrinkToFit="1"/>
    </xf>
    <xf numFmtId="0" fontId="0" fillId="3" borderId="0" xfId="0" applyFill="1">
      <alignment vertical="center"/>
    </xf>
    <xf numFmtId="0" fontId="0" fillId="3" borderId="0" xfId="0" applyFont="1" applyFill="1">
      <alignment vertical="center"/>
    </xf>
    <xf numFmtId="0" fontId="5" fillId="3" borderId="0" xfId="0" applyFont="1" applyFill="1">
      <alignment vertical="center"/>
    </xf>
    <xf numFmtId="0" fontId="0" fillId="3" borderId="0" xfId="0" applyFill="1" applyBorder="1">
      <alignment vertical="center"/>
    </xf>
    <xf numFmtId="0" fontId="0" fillId="3" borderId="66" xfId="0" applyFill="1" applyBorder="1">
      <alignment vertical="center"/>
    </xf>
    <xf numFmtId="0" fontId="2" fillId="3" borderId="0" xfId="0" applyFont="1" applyFill="1" applyAlignment="1">
      <alignment horizontal="left" vertical="center"/>
    </xf>
    <xf numFmtId="0" fontId="0" fillId="3" borderId="0" xfId="0" applyFill="1" applyBorder="1" applyAlignment="1">
      <alignment horizontal="center" vertical="center"/>
    </xf>
    <xf numFmtId="0" fontId="0" fillId="3" borderId="0" xfId="0" applyFill="1" applyAlignment="1">
      <alignment horizontal="center" vertical="center"/>
    </xf>
    <xf numFmtId="0" fontId="0" fillId="3" borderId="0" xfId="0" applyFont="1" applyFill="1" applyBorder="1" applyAlignment="1">
      <alignment horizontal="left" vertical="center"/>
    </xf>
    <xf numFmtId="0" fontId="0" fillId="3" borderId="0" xfId="0" applyFill="1" applyBorder="1" applyAlignment="1">
      <alignment horizontal="center" vertical="center" textRotation="255" shrinkToFit="1"/>
    </xf>
    <xf numFmtId="0" fontId="0" fillId="3" borderId="0" xfId="0" applyFill="1" applyBorder="1" applyAlignment="1">
      <alignment horizontal="center" vertical="center" shrinkToFit="1"/>
    </xf>
    <xf numFmtId="0" fontId="0" fillId="3" borderId="111" xfId="0" applyFill="1" applyBorder="1">
      <alignment vertical="center"/>
    </xf>
    <xf numFmtId="0" fontId="0" fillId="3" borderId="109" xfId="0" applyFill="1" applyBorder="1">
      <alignment vertical="center"/>
    </xf>
    <xf numFmtId="0" fontId="0" fillId="3" borderId="50" xfId="0" applyFill="1" applyBorder="1">
      <alignment vertical="center"/>
    </xf>
    <xf numFmtId="0" fontId="0" fillId="3" borderId="4" xfId="0" applyFill="1" applyBorder="1">
      <alignment vertical="center"/>
    </xf>
    <xf numFmtId="0" fontId="0" fillId="3" borderId="5" xfId="0" applyFill="1" applyBorder="1">
      <alignment vertical="center"/>
    </xf>
    <xf numFmtId="0" fontId="0" fillId="3" borderId="82" xfId="0" applyFill="1" applyBorder="1">
      <alignment vertical="center"/>
    </xf>
    <xf numFmtId="0" fontId="0" fillId="3" borderId="80" xfId="0" applyFill="1" applyBorder="1">
      <alignment vertical="center"/>
    </xf>
    <xf numFmtId="0" fontId="0" fillId="3" borderId="6" xfId="0" applyFill="1" applyBorder="1">
      <alignment vertical="center"/>
    </xf>
    <xf numFmtId="0" fontId="0" fillId="3" borderId="7" xfId="0" applyFill="1" applyBorder="1">
      <alignment vertical="center"/>
    </xf>
    <xf numFmtId="0" fontId="0" fillId="3" borderId="8" xfId="0" applyFill="1" applyBorder="1">
      <alignment vertical="center"/>
    </xf>
    <xf numFmtId="0" fontId="0" fillId="5" borderId="14" xfId="0" applyFill="1" applyBorder="1" applyAlignment="1">
      <alignment horizontal="center" vertical="center" shrinkToFit="1"/>
    </xf>
    <xf numFmtId="0" fontId="0" fillId="5" borderId="35" xfId="0" applyFill="1" applyBorder="1" applyAlignment="1">
      <alignment horizontal="center" vertical="center" shrinkToFit="1"/>
    </xf>
    <xf numFmtId="0" fontId="0" fillId="5" borderId="41" xfId="0" applyFill="1" applyBorder="1" applyAlignment="1">
      <alignment horizontal="center" vertical="center" shrinkToFit="1"/>
    </xf>
    <xf numFmtId="0" fontId="0" fillId="5" borderId="10" xfId="0" applyFill="1" applyBorder="1" applyAlignment="1">
      <alignment horizontal="center" vertical="center" shrinkToFit="1"/>
    </xf>
    <xf numFmtId="0" fontId="2" fillId="3" borderId="3" xfId="0" applyFont="1" applyFill="1" applyBorder="1">
      <alignment vertical="center"/>
    </xf>
    <xf numFmtId="0" fontId="0" fillId="5" borderId="62" xfId="0" applyFill="1" applyBorder="1" applyAlignment="1">
      <alignment horizontal="center" vertical="center" shrinkToFit="1"/>
    </xf>
    <xf numFmtId="0" fontId="0" fillId="5" borderId="14" xfId="0" applyFill="1" applyBorder="1" applyAlignment="1">
      <alignment vertical="center" shrinkToFit="1"/>
    </xf>
    <xf numFmtId="0" fontId="0" fillId="5" borderId="52" xfId="0" applyFill="1" applyBorder="1" applyAlignment="1">
      <alignment horizontal="center" vertical="center" shrinkToFit="1"/>
    </xf>
    <xf numFmtId="0" fontId="3" fillId="3" borderId="0" xfId="0" applyFont="1" applyFill="1">
      <alignment vertical="center"/>
    </xf>
    <xf numFmtId="0" fontId="0" fillId="3" borderId="2" xfId="0" applyFill="1" applyBorder="1" applyAlignment="1">
      <alignment vertical="center" shrinkToFit="1"/>
    </xf>
    <xf numFmtId="0" fontId="0" fillId="3" borderId="0" xfId="0" applyFill="1" applyBorder="1" applyAlignment="1">
      <alignment vertical="center" shrinkToFit="1"/>
    </xf>
    <xf numFmtId="0" fontId="10" fillId="3" borderId="0" xfId="0" applyFont="1" applyFill="1" applyBorder="1" applyAlignment="1">
      <alignment horizontal="left" vertical="center"/>
    </xf>
    <xf numFmtId="49" fontId="0" fillId="3" borderId="0" xfId="0" applyNumberFormat="1" applyFill="1" applyBorder="1" applyAlignment="1">
      <alignment horizontal="center" vertical="center" shrinkToFit="1"/>
    </xf>
    <xf numFmtId="0" fontId="0" fillId="5" borderId="39" xfId="0" applyFill="1" applyBorder="1" applyAlignment="1">
      <alignment horizontal="center" vertical="center" shrinkToFit="1"/>
    </xf>
    <xf numFmtId="0" fontId="0" fillId="4" borderId="128" xfId="0" applyFill="1" applyBorder="1" applyAlignment="1">
      <alignment horizontal="center" vertical="center" shrinkToFit="1"/>
    </xf>
    <xf numFmtId="0" fontId="0" fillId="4" borderId="129" xfId="0" applyFill="1" applyBorder="1" applyAlignment="1">
      <alignment horizontal="center" vertical="center" shrinkToFit="1"/>
    </xf>
    <xf numFmtId="0" fontId="0" fillId="4" borderId="127" xfId="0" applyFill="1" applyBorder="1" applyAlignment="1">
      <alignment horizontal="center" vertical="center"/>
    </xf>
    <xf numFmtId="0" fontId="0" fillId="3" borderId="11" xfId="0" applyFill="1" applyBorder="1" applyAlignment="1">
      <alignment vertical="center" shrinkToFit="1"/>
    </xf>
    <xf numFmtId="0" fontId="0" fillId="3" borderId="0" xfId="0" applyFill="1" applyBorder="1" applyAlignment="1">
      <alignment vertical="center" textRotation="255" shrinkToFit="1"/>
    </xf>
    <xf numFmtId="0" fontId="0" fillId="3" borderId="4" xfId="0" applyFill="1" applyBorder="1" applyAlignment="1">
      <alignment horizontal="center" vertical="center" textRotation="255" shrinkToFit="1"/>
    </xf>
    <xf numFmtId="0" fontId="0" fillId="3" borderId="4" xfId="0" applyFill="1" applyBorder="1" applyAlignment="1">
      <alignment horizontal="center" vertical="center" shrinkToFit="1"/>
    </xf>
    <xf numFmtId="0" fontId="0" fillId="3" borderId="5" xfId="0" applyFill="1" applyBorder="1" applyAlignment="1">
      <alignment horizontal="center" vertical="center" shrinkToFit="1"/>
    </xf>
    <xf numFmtId="0" fontId="0" fillId="5" borderId="17" xfId="0" applyFill="1" applyBorder="1" applyAlignment="1">
      <alignment vertical="center" shrinkToFit="1"/>
    </xf>
    <xf numFmtId="0" fontId="0" fillId="5" borderId="68" xfId="0" applyFill="1" applyBorder="1" applyAlignment="1">
      <alignment horizontal="center" vertical="center" shrinkToFit="1"/>
    </xf>
    <xf numFmtId="38" fontId="0" fillId="4" borderId="135" xfId="1" applyFont="1" applyFill="1" applyBorder="1" applyAlignment="1">
      <alignment horizontal="center" vertical="center" shrinkToFit="1"/>
    </xf>
    <xf numFmtId="0" fontId="0" fillId="4" borderId="136" xfId="0" applyFill="1" applyBorder="1" applyAlignment="1">
      <alignment horizontal="center" vertical="center" shrinkToFit="1"/>
    </xf>
    <xf numFmtId="0" fontId="0" fillId="4" borderId="138" xfId="0" applyFill="1" applyBorder="1" applyAlignment="1">
      <alignment horizontal="center" vertical="center" shrinkToFit="1"/>
    </xf>
    <xf numFmtId="0" fontId="0" fillId="4" borderId="137" xfId="0" applyFill="1" applyBorder="1" applyAlignment="1">
      <alignment horizontal="center" vertical="center" shrinkToFit="1"/>
    </xf>
    <xf numFmtId="0" fontId="0" fillId="4" borderId="140" xfId="0" applyFill="1" applyBorder="1" applyAlignment="1">
      <alignment horizontal="center" vertical="center" shrinkToFit="1"/>
    </xf>
    <xf numFmtId="38" fontId="0" fillId="4" borderId="141" xfId="1" applyFont="1" applyFill="1" applyBorder="1" applyAlignment="1">
      <alignment horizontal="center" vertical="center" shrinkToFit="1"/>
    </xf>
    <xf numFmtId="0" fontId="0" fillId="3" borderId="109" xfId="0" applyFill="1" applyBorder="1" applyAlignment="1">
      <alignment horizontal="center" vertical="center" shrinkToFit="1"/>
    </xf>
    <xf numFmtId="0" fontId="0" fillId="3" borderId="111" xfId="0" applyFill="1" applyBorder="1" applyAlignment="1">
      <alignment horizontal="center" vertical="center" shrinkToFit="1"/>
    </xf>
    <xf numFmtId="0" fontId="0" fillId="4" borderId="127" xfId="0" applyFill="1" applyBorder="1" applyAlignment="1">
      <alignment horizontal="center" vertical="center" shrinkToFit="1"/>
    </xf>
    <xf numFmtId="0" fontId="0" fillId="4" borderId="142" xfId="0" applyFill="1" applyBorder="1" applyAlignment="1">
      <alignment horizontal="center" vertical="center" shrinkToFit="1"/>
    </xf>
    <xf numFmtId="49" fontId="0" fillId="4" borderId="44" xfId="0" applyNumberFormat="1" applyFill="1" applyBorder="1" applyAlignment="1">
      <alignment horizontal="center" vertical="center" shrinkToFit="1"/>
    </xf>
    <xf numFmtId="0" fontId="0" fillId="4" borderId="144" xfId="0" applyFill="1" applyBorder="1" applyAlignment="1">
      <alignment horizontal="center" vertical="center" shrinkToFit="1"/>
    </xf>
    <xf numFmtId="0" fontId="0" fillId="4" borderId="143" xfId="0" applyFill="1" applyBorder="1" applyAlignment="1">
      <alignment horizontal="center" vertical="center" shrinkToFit="1"/>
    </xf>
    <xf numFmtId="0" fontId="0" fillId="3" borderId="82" xfId="0" applyFill="1" applyBorder="1" applyAlignment="1">
      <alignment vertical="center" textRotation="255" shrinkToFit="1"/>
    </xf>
    <xf numFmtId="0" fontId="0" fillId="3" borderId="82" xfId="0" applyFill="1" applyBorder="1" applyAlignment="1">
      <alignment vertical="center" shrinkToFit="1"/>
    </xf>
    <xf numFmtId="0" fontId="0" fillId="4" borderId="57" xfId="0" applyFill="1" applyBorder="1" applyAlignment="1">
      <alignment horizontal="center" vertical="center" shrinkToFit="1"/>
    </xf>
    <xf numFmtId="0" fontId="0" fillId="4" borderId="140" xfId="0" applyFill="1" applyBorder="1" applyAlignment="1">
      <alignment horizontal="center" vertical="center"/>
    </xf>
    <xf numFmtId="0" fontId="0" fillId="4" borderId="138" xfId="0" applyFill="1" applyBorder="1" applyAlignment="1">
      <alignment horizontal="center" vertical="center"/>
    </xf>
    <xf numFmtId="0" fontId="0" fillId="3" borderId="145" xfId="0" applyFill="1" applyBorder="1">
      <alignment vertical="center"/>
    </xf>
    <xf numFmtId="0" fontId="0" fillId="5" borderId="14" xfId="0" applyFill="1" applyBorder="1" applyAlignment="1">
      <alignment horizontal="center" vertical="center" shrinkToFit="1"/>
    </xf>
    <xf numFmtId="0" fontId="0" fillId="5" borderId="35" xfId="0" applyFill="1" applyBorder="1" applyAlignment="1">
      <alignment horizontal="center" vertical="center" shrinkToFit="1"/>
    </xf>
    <xf numFmtId="0" fontId="0" fillId="5" borderId="10" xfId="0" applyFill="1" applyBorder="1" applyAlignment="1">
      <alignment horizontal="center" vertical="center" shrinkToFit="1"/>
    </xf>
    <xf numFmtId="0" fontId="0" fillId="5" borderId="41" xfId="0" applyFill="1" applyBorder="1" applyAlignment="1">
      <alignment horizontal="center" vertical="center" shrinkToFit="1"/>
    </xf>
    <xf numFmtId="0" fontId="0" fillId="5" borderId="42" xfId="0" applyFill="1" applyBorder="1" applyAlignment="1">
      <alignment horizontal="center" vertical="center" shrinkToFit="1"/>
    </xf>
    <xf numFmtId="0" fontId="7" fillId="3" borderId="0" xfId="0" applyFont="1" applyFill="1" applyBorder="1" applyAlignment="1">
      <alignment horizontal="left" vertical="center"/>
    </xf>
    <xf numFmtId="0" fontId="0" fillId="0" borderId="115" xfId="0" applyFont="1" applyFill="1" applyBorder="1" applyAlignment="1">
      <alignment horizontal="center" vertical="center" wrapText="1"/>
    </xf>
    <xf numFmtId="0" fontId="0" fillId="3" borderId="152" xfId="0" applyFill="1" applyBorder="1">
      <alignment vertical="center"/>
    </xf>
    <xf numFmtId="0" fontId="0" fillId="3" borderId="153" xfId="0" applyFill="1" applyBorder="1">
      <alignment vertical="center"/>
    </xf>
    <xf numFmtId="0" fontId="5" fillId="3" borderId="154" xfId="0" applyFont="1" applyFill="1" applyBorder="1">
      <alignment vertical="center"/>
    </xf>
    <xf numFmtId="0" fontId="0" fillId="3" borderId="155" xfId="0" applyFill="1" applyBorder="1">
      <alignment vertical="center"/>
    </xf>
    <xf numFmtId="0" fontId="0" fillId="3" borderId="157" xfId="0" applyFill="1" applyBorder="1">
      <alignment vertical="center"/>
    </xf>
    <xf numFmtId="0" fontId="0" fillId="3" borderId="158" xfId="0" applyFill="1" applyBorder="1">
      <alignment vertical="center"/>
    </xf>
    <xf numFmtId="0" fontId="14" fillId="3" borderId="154" xfId="0" applyFont="1" applyFill="1" applyBorder="1">
      <alignment vertical="center"/>
    </xf>
    <xf numFmtId="0" fontId="2" fillId="3" borderId="0" xfId="0" applyFont="1" applyFill="1" applyAlignment="1">
      <alignment horizontal="center" vertical="center"/>
    </xf>
    <xf numFmtId="0" fontId="0" fillId="5" borderId="24" xfId="0" applyFill="1" applyBorder="1" applyAlignment="1">
      <alignment horizontal="center" vertical="center" shrinkToFit="1"/>
    </xf>
    <xf numFmtId="0" fontId="0" fillId="3" borderId="24" xfId="0" applyFill="1" applyBorder="1" applyAlignment="1">
      <alignment horizontal="center" vertical="center"/>
    </xf>
    <xf numFmtId="0" fontId="0" fillId="3" borderId="32" xfId="0" applyFill="1" applyBorder="1" applyAlignment="1">
      <alignment horizontal="center" vertical="center"/>
    </xf>
    <xf numFmtId="0" fontId="0" fillId="3" borderId="83" xfId="0" applyFill="1" applyBorder="1" applyAlignment="1">
      <alignment vertical="center" shrinkToFit="1"/>
    </xf>
    <xf numFmtId="0" fontId="0" fillId="3" borderId="15" xfId="0" applyFill="1" applyBorder="1" applyAlignment="1">
      <alignment horizontal="center" vertical="center"/>
    </xf>
    <xf numFmtId="0" fontId="0" fillId="3" borderId="150" xfId="0" applyFill="1" applyBorder="1" applyAlignment="1">
      <alignment vertical="center" shrinkToFit="1"/>
    </xf>
    <xf numFmtId="0" fontId="0" fillId="3" borderId="95" xfId="0" applyFill="1" applyBorder="1" applyAlignment="1">
      <alignment vertical="center" shrinkToFit="1"/>
    </xf>
    <xf numFmtId="0" fontId="0" fillId="3" borderId="33" xfId="0" applyFill="1" applyBorder="1" applyAlignment="1">
      <alignment horizontal="center" vertical="center"/>
    </xf>
    <xf numFmtId="0" fontId="0" fillId="3" borderId="92" xfId="0" applyFill="1" applyBorder="1" applyAlignment="1">
      <alignment horizontal="center" vertical="center"/>
    </xf>
    <xf numFmtId="0" fontId="17" fillId="3" borderId="0" xfId="0" applyFont="1" applyFill="1" applyAlignment="1">
      <alignment vertical="center"/>
    </xf>
    <xf numFmtId="0" fontId="10" fillId="3" borderId="0" xfId="0" applyFont="1" applyFill="1">
      <alignment vertical="center"/>
    </xf>
    <xf numFmtId="49" fontId="0" fillId="0" borderId="1" xfId="0" applyNumberFormat="1" applyFill="1" applyBorder="1" applyAlignment="1">
      <alignment horizontal="center" vertical="center"/>
    </xf>
    <xf numFmtId="0" fontId="16" fillId="3" borderId="0" xfId="0" applyFont="1" applyFill="1">
      <alignment vertical="center"/>
    </xf>
    <xf numFmtId="0" fontId="16" fillId="3" borderId="0" xfId="0" applyFont="1" applyFill="1" applyAlignment="1">
      <alignment horizontal="left" vertical="center"/>
    </xf>
    <xf numFmtId="49" fontId="0" fillId="3" borderId="151" xfId="0" applyNumberFormat="1" applyFont="1" applyFill="1" applyBorder="1">
      <alignment vertical="center"/>
    </xf>
    <xf numFmtId="49" fontId="0" fillId="3" borderId="154" xfId="0" applyNumberFormat="1" applyFont="1" applyFill="1" applyBorder="1">
      <alignment vertical="center"/>
    </xf>
    <xf numFmtId="0" fontId="8" fillId="3" borderId="0" xfId="0" applyFont="1" applyFill="1" applyBorder="1">
      <alignment vertical="center"/>
    </xf>
    <xf numFmtId="0" fontId="14" fillId="3" borderId="0" xfId="0" applyFont="1" applyFill="1" applyBorder="1">
      <alignment vertical="center"/>
    </xf>
    <xf numFmtId="0" fontId="17" fillId="3" borderId="0" xfId="0" applyFont="1" applyFill="1" applyAlignment="1">
      <alignment horizontal="left" vertical="center"/>
    </xf>
    <xf numFmtId="0" fontId="0" fillId="0" borderId="116" xfId="0" applyFont="1" applyFill="1" applyBorder="1" applyAlignment="1">
      <alignment horizontal="center" vertical="center" wrapText="1"/>
    </xf>
    <xf numFmtId="0" fontId="2" fillId="3" borderId="0" xfId="0" applyFont="1" applyFill="1" applyAlignment="1">
      <alignment vertical="center"/>
    </xf>
    <xf numFmtId="0" fontId="17" fillId="3" borderId="0" xfId="0" applyFont="1" applyFill="1">
      <alignment vertical="center"/>
    </xf>
    <xf numFmtId="0" fontId="2" fillId="3" borderId="0" xfId="0" applyFont="1" applyFill="1" applyAlignment="1">
      <alignment vertical="center" shrinkToFit="1"/>
    </xf>
    <xf numFmtId="0" fontId="0" fillId="0" borderId="0" xfId="0" applyFont="1" applyFill="1" applyBorder="1" applyAlignment="1">
      <alignment horizontal="center" vertical="center" wrapText="1"/>
    </xf>
    <xf numFmtId="0" fontId="0" fillId="0" borderId="80" xfId="0" applyFont="1" applyFill="1" applyBorder="1" applyAlignment="1">
      <alignment horizontal="center" vertical="center"/>
    </xf>
    <xf numFmtId="0" fontId="0" fillId="0" borderId="172" xfId="0" applyFont="1" applyFill="1" applyBorder="1" applyAlignment="1">
      <alignment horizontal="center" vertical="center"/>
    </xf>
    <xf numFmtId="0" fontId="0" fillId="3" borderId="174" xfId="0" applyFill="1" applyBorder="1" applyAlignment="1">
      <alignment horizontal="center" vertical="center"/>
    </xf>
    <xf numFmtId="0" fontId="2" fillId="3" borderId="175" xfId="0" applyFont="1" applyFill="1" applyBorder="1" applyAlignment="1">
      <alignment horizontal="center" vertical="center"/>
    </xf>
    <xf numFmtId="0" fontId="5" fillId="3" borderId="64" xfId="0" applyFont="1" applyFill="1" applyBorder="1" applyAlignment="1">
      <alignment vertical="center" wrapText="1"/>
    </xf>
    <xf numFmtId="0" fontId="5" fillId="3" borderId="154" xfId="0" applyFont="1" applyFill="1" applyBorder="1" applyAlignment="1">
      <alignment vertical="center"/>
    </xf>
    <xf numFmtId="0" fontId="0" fillId="0" borderId="156" xfId="0" applyBorder="1">
      <alignment vertical="center"/>
    </xf>
    <xf numFmtId="38" fontId="0" fillId="4" borderId="37" xfId="1" applyFont="1" applyFill="1" applyBorder="1" applyAlignment="1">
      <alignment horizontal="center" vertical="center" shrinkToFit="1"/>
    </xf>
    <xf numFmtId="38" fontId="0" fillId="4" borderId="100" xfId="1" applyFont="1" applyFill="1" applyBorder="1" applyAlignment="1">
      <alignment horizontal="center" vertical="center" shrinkToFit="1"/>
    </xf>
    <xf numFmtId="38" fontId="7" fillId="4" borderId="99" xfId="1" applyFont="1" applyFill="1" applyBorder="1" applyAlignment="1">
      <alignment horizontal="center" vertical="center"/>
    </xf>
    <xf numFmtId="38" fontId="7" fillId="4" borderId="28" xfId="1" applyFont="1"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3" borderId="4" xfId="0" applyFill="1" applyBorder="1" applyAlignment="1">
      <alignment horizontal="left" vertical="center"/>
    </xf>
    <xf numFmtId="0" fontId="0" fillId="3" borderId="147" xfId="0" applyFill="1" applyBorder="1" applyAlignment="1">
      <alignment horizontal="left" vertical="center"/>
    </xf>
    <xf numFmtId="0" fontId="0" fillId="3" borderId="7" xfId="0" applyFill="1" applyBorder="1" applyAlignment="1">
      <alignment horizontal="left" vertical="center"/>
    </xf>
    <xf numFmtId="0" fontId="0" fillId="3" borderId="69" xfId="0" applyFill="1" applyBorder="1" applyAlignment="1">
      <alignment horizontal="left" vertical="center"/>
    </xf>
    <xf numFmtId="0" fontId="0" fillId="3" borderId="29" xfId="0" applyFill="1" applyBorder="1" applyAlignment="1">
      <alignment horizontal="left" vertical="center"/>
    </xf>
    <xf numFmtId="0" fontId="0" fillId="3" borderId="30" xfId="0" applyFill="1" applyBorder="1" applyAlignment="1">
      <alignment horizontal="left" vertical="center"/>
    </xf>
    <xf numFmtId="0" fontId="0" fillId="5" borderId="86" xfId="0" applyFill="1" applyBorder="1" applyAlignment="1">
      <alignment horizontal="center" vertical="center"/>
    </xf>
    <xf numFmtId="0" fontId="0" fillId="5" borderId="87" xfId="0" applyFill="1" applyBorder="1" applyAlignment="1">
      <alignment horizontal="center" vertical="center"/>
    </xf>
    <xf numFmtId="0" fontId="0" fillId="5" borderId="91" xfId="0" applyFill="1" applyBorder="1" applyAlignment="1">
      <alignment horizontal="center" vertical="center"/>
    </xf>
    <xf numFmtId="0" fontId="0" fillId="3" borderId="25" xfId="0" applyFill="1" applyBorder="1" applyAlignment="1">
      <alignment horizontal="left" vertical="center" shrinkToFit="1"/>
    </xf>
    <xf numFmtId="0" fontId="0" fillId="3" borderId="26" xfId="0" applyFill="1" applyBorder="1" applyAlignment="1">
      <alignment horizontal="left" vertical="center" shrinkToFit="1"/>
    </xf>
    <xf numFmtId="0" fontId="5" fillId="3" borderId="25" xfId="0" applyFont="1" applyFill="1" applyBorder="1" applyAlignment="1">
      <alignment horizontal="center" vertical="center" wrapText="1"/>
    </xf>
    <xf numFmtId="0" fontId="5" fillId="3" borderId="26" xfId="0" applyFont="1" applyFill="1" applyBorder="1" applyAlignment="1">
      <alignment horizontal="center" vertical="center" wrapText="1"/>
    </xf>
    <xf numFmtId="38" fontId="0" fillId="5" borderId="148" xfId="1" applyFont="1" applyFill="1" applyBorder="1" applyAlignment="1">
      <alignment horizontal="center" vertical="center"/>
    </xf>
    <xf numFmtId="38" fontId="0" fillId="5" borderId="149" xfId="1" applyFont="1" applyFill="1" applyBorder="1" applyAlignment="1">
      <alignment horizontal="center" vertical="center"/>
    </xf>
    <xf numFmtId="0" fontId="0" fillId="3" borderId="3" xfId="0" applyFont="1" applyFill="1" applyBorder="1" applyAlignment="1">
      <alignment horizontal="left" vertical="center" wrapText="1"/>
    </xf>
    <xf numFmtId="0" fontId="0" fillId="3" borderId="4" xfId="0" applyFont="1" applyFill="1" applyBorder="1" applyAlignment="1">
      <alignment horizontal="left" vertical="center" wrapText="1"/>
    </xf>
    <xf numFmtId="0" fontId="0" fillId="3" borderId="147" xfId="0" applyFont="1" applyFill="1" applyBorder="1" applyAlignment="1">
      <alignment horizontal="left" vertical="center" wrapText="1"/>
    </xf>
    <xf numFmtId="0" fontId="0" fillId="3" borderId="82" xfId="0" applyFont="1" applyFill="1" applyBorder="1" applyAlignment="1">
      <alignment horizontal="left" vertical="center" wrapText="1"/>
    </xf>
    <xf numFmtId="0" fontId="0" fillId="3" borderId="33" xfId="0" applyFont="1" applyFill="1" applyBorder="1" applyAlignment="1">
      <alignment horizontal="left" vertical="center" wrapText="1"/>
    </xf>
    <xf numFmtId="0" fontId="0" fillId="3" borderId="34" xfId="0" applyFont="1" applyFill="1" applyBorder="1" applyAlignment="1">
      <alignment horizontal="left" vertical="center" wrapText="1"/>
    </xf>
    <xf numFmtId="38" fontId="0" fillId="5" borderId="92" xfId="1" applyFont="1" applyFill="1" applyBorder="1" applyAlignment="1">
      <alignment horizontal="center" vertical="center"/>
    </xf>
    <xf numFmtId="38" fontId="0" fillId="5" borderId="7" xfId="1" applyFont="1" applyFill="1" applyBorder="1" applyAlignment="1">
      <alignment horizontal="center" vertical="center"/>
    </xf>
    <xf numFmtId="0" fontId="0" fillId="3" borderId="164" xfId="0" applyFill="1" applyBorder="1" applyAlignment="1">
      <alignment horizontal="center" vertical="center"/>
    </xf>
    <xf numFmtId="0" fontId="0" fillId="3" borderId="146" xfId="0" applyFill="1" applyBorder="1" applyAlignment="1">
      <alignment horizontal="center" vertical="center"/>
    </xf>
    <xf numFmtId="0" fontId="0" fillId="3" borderId="94" xfId="0" applyFill="1" applyBorder="1" applyAlignment="1">
      <alignment horizontal="center" vertical="center"/>
    </xf>
    <xf numFmtId="0" fontId="0" fillId="3" borderId="88" xfId="0" applyFill="1" applyBorder="1" applyAlignment="1">
      <alignment horizontal="center" vertical="center"/>
    </xf>
    <xf numFmtId="0" fontId="0" fillId="3" borderId="89" xfId="0" applyFill="1" applyBorder="1" applyAlignment="1">
      <alignment horizontal="center" vertical="center"/>
    </xf>
    <xf numFmtId="0" fontId="0" fillId="3" borderId="90" xfId="0" applyFill="1" applyBorder="1" applyAlignment="1">
      <alignment horizontal="center" vertical="center"/>
    </xf>
    <xf numFmtId="0" fontId="0" fillId="3" borderId="82" xfId="0" applyFill="1" applyBorder="1" applyAlignment="1">
      <alignment horizontal="left" vertical="center"/>
    </xf>
    <xf numFmtId="0" fontId="0" fillId="3" borderId="0" xfId="0" applyFill="1" applyBorder="1" applyAlignment="1">
      <alignment horizontal="left" vertical="center"/>
    </xf>
    <xf numFmtId="0" fontId="0" fillId="3" borderId="159" xfId="0" applyFill="1" applyBorder="1" applyAlignment="1">
      <alignment horizontal="center" vertical="center"/>
    </xf>
    <xf numFmtId="0" fontId="0" fillId="3" borderId="160" xfId="0" applyFill="1" applyBorder="1" applyAlignment="1">
      <alignment horizontal="center" vertical="center"/>
    </xf>
    <xf numFmtId="0" fontId="0" fillId="3" borderId="161" xfId="0" applyFill="1" applyBorder="1" applyAlignment="1">
      <alignment horizontal="center" vertical="center"/>
    </xf>
    <xf numFmtId="0" fontId="0" fillId="3" borderId="162" xfId="0" applyFill="1" applyBorder="1" applyAlignment="1">
      <alignment horizontal="center" vertical="center"/>
    </xf>
    <xf numFmtId="0" fontId="0" fillId="3" borderId="163" xfId="0" applyFill="1" applyBorder="1" applyAlignment="1">
      <alignment horizontal="center" vertical="center"/>
    </xf>
    <xf numFmtId="0" fontId="0" fillId="5" borderId="108" xfId="0" applyFill="1" applyBorder="1" applyAlignment="1">
      <alignment horizontal="center" vertical="center"/>
    </xf>
    <xf numFmtId="0" fontId="0" fillId="5" borderId="84" xfId="0" applyFill="1" applyBorder="1" applyAlignment="1">
      <alignment horizontal="center" vertical="center"/>
    </xf>
    <xf numFmtId="0" fontId="0" fillId="3" borderId="28" xfId="0" applyFill="1" applyBorder="1" applyAlignment="1">
      <alignment horizontal="left" vertical="center"/>
    </xf>
    <xf numFmtId="0" fontId="0" fillId="3" borderId="2" xfId="0" applyFill="1" applyBorder="1" applyAlignment="1">
      <alignment horizontal="left" vertical="center"/>
    </xf>
    <xf numFmtId="0" fontId="0" fillId="0" borderId="169" xfId="0" applyFont="1" applyBorder="1" applyAlignment="1">
      <alignment horizontal="center" vertical="center"/>
    </xf>
    <xf numFmtId="0" fontId="5" fillId="0" borderId="166" xfId="0" applyFont="1" applyBorder="1" applyAlignment="1">
      <alignment horizontal="center" vertical="center"/>
    </xf>
    <xf numFmtId="0" fontId="5" fillId="0" borderId="167" xfId="0" applyFont="1" applyBorder="1" applyAlignment="1">
      <alignment horizontal="center" vertical="center"/>
    </xf>
    <xf numFmtId="0" fontId="0" fillId="0" borderId="166" xfId="0" applyFont="1" applyBorder="1" applyAlignment="1">
      <alignment horizontal="center" vertical="center"/>
    </xf>
    <xf numFmtId="0" fontId="5" fillId="0" borderId="168" xfId="0" applyFont="1" applyBorder="1" applyAlignment="1">
      <alignment horizontal="center" vertical="center"/>
    </xf>
    <xf numFmtId="0" fontId="0" fillId="0" borderId="114"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2" xfId="0" applyBorder="1" applyAlignment="1">
      <alignment horizontal="center" vertical="center"/>
    </xf>
    <xf numFmtId="0" fontId="0" fillId="0" borderId="83" xfId="0" applyBorder="1" applyAlignment="1">
      <alignment horizontal="center" vertical="center"/>
    </xf>
    <xf numFmtId="0" fontId="0" fillId="0" borderId="170" xfId="0" applyFont="1" applyBorder="1" applyAlignment="1">
      <alignment horizontal="center" vertical="center"/>
    </xf>
    <xf numFmtId="0" fontId="5" fillId="0" borderId="146" xfId="0" applyFont="1" applyBorder="1" applyAlignment="1">
      <alignment horizontal="center" vertical="center"/>
    </xf>
    <xf numFmtId="0" fontId="5" fillId="0" borderId="171" xfId="0" applyFont="1" applyBorder="1" applyAlignment="1">
      <alignment horizontal="center" vertical="center"/>
    </xf>
    <xf numFmtId="0" fontId="0" fillId="0" borderId="146" xfId="0" applyFont="1" applyFill="1" applyBorder="1" applyAlignment="1">
      <alignment horizontal="center" vertical="center"/>
    </xf>
    <xf numFmtId="0" fontId="5" fillId="0" borderId="146" xfId="0" applyFont="1" applyFill="1" applyBorder="1" applyAlignment="1">
      <alignment horizontal="center" vertical="center"/>
    </xf>
    <xf numFmtId="0" fontId="5" fillId="0" borderId="94" xfId="0" applyFont="1" applyFill="1" applyBorder="1" applyAlignment="1">
      <alignment horizontal="center" vertical="center"/>
    </xf>
    <xf numFmtId="0" fontId="0" fillId="0" borderId="82" xfId="0" applyBorder="1" applyAlignment="1">
      <alignment horizontal="center" vertical="center"/>
    </xf>
    <xf numFmtId="0" fontId="0" fillId="0" borderId="0" xfId="0" applyBorder="1" applyAlignment="1">
      <alignment horizontal="center" vertical="center"/>
    </xf>
    <xf numFmtId="0" fontId="0" fillId="0" borderId="60" xfId="0" applyBorder="1" applyAlignment="1">
      <alignment horizontal="center" vertical="center"/>
    </xf>
    <xf numFmtId="0" fontId="0" fillId="0" borderId="165" xfId="0" applyFont="1" applyBorder="1" applyAlignment="1">
      <alignment horizontal="center" vertical="center"/>
    </xf>
    <xf numFmtId="0" fontId="0" fillId="3" borderId="72" xfId="0" applyFill="1" applyBorder="1" applyAlignment="1">
      <alignment horizontal="center" vertical="center"/>
    </xf>
    <xf numFmtId="0" fontId="0" fillId="3" borderId="44" xfId="0" applyFill="1" applyBorder="1" applyAlignment="1">
      <alignment horizontal="center" vertical="center"/>
    </xf>
    <xf numFmtId="0" fontId="0" fillId="3" borderId="45" xfId="0" applyFill="1" applyBorder="1" applyAlignment="1">
      <alignment horizontal="center" vertical="center"/>
    </xf>
    <xf numFmtId="0" fontId="0" fillId="3" borderId="117" xfId="0" applyFill="1" applyBorder="1" applyAlignment="1">
      <alignment horizontal="center" vertical="center"/>
    </xf>
    <xf numFmtId="0" fontId="0" fillId="3" borderId="16" xfId="0" applyFill="1" applyBorder="1" applyAlignment="1">
      <alignment horizontal="center" vertical="center"/>
    </xf>
    <xf numFmtId="0" fontId="0" fillId="3" borderId="17" xfId="0" applyFill="1" applyBorder="1" applyAlignment="1">
      <alignment horizontal="center" vertical="center"/>
    </xf>
    <xf numFmtId="0" fontId="0" fillId="3" borderId="108" xfId="0" applyFill="1" applyBorder="1" applyAlignment="1">
      <alignment horizontal="center" vertical="center"/>
    </xf>
    <xf numFmtId="0" fontId="0" fillId="3" borderId="107" xfId="0" applyFill="1" applyBorder="1" applyAlignment="1">
      <alignment horizontal="center" vertical="center"/>
    </xf>
    <xf numFmtId="0" fontId="0" fillId="3" borderId="84" xfId="0" applyFill="1" applyBorder="1" applyAlignment="1">
      <alignment horizontal="center" vertical="center"/>
    </xf>
    <xf numFmtId="0" fontId="0" fillId="3" borderId="173" xfId="0" applyFont="1" applyFill="1" applyBorder="1" applyAlignment="1">
      <alignment horizontal="center" vertical="center"/>
    </xf>
    <xf numFmtId="0" fontId="5" fillId="3" borderId="27"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2" xfId="0" applyFont="1" applyFill="1" applyBorder="1" applyAlignment="1">
      <alignment horizontal="center" vertical="center"/>
    </xf>
    <xf numFmtId="0" fontId="0" fillId="5" borderId="1" xfId="0" applyFill="1" applyBorder="1" applyAlignment="1">
      <alignment horizontal="center" vertical="center"/>
    </xf>
    <xf numFmtId="0" fontId="0" fillId="5" borderId="28" xfId="0" applyFill="1" applyBorder="1" applyAlignment="1">
      <alignment horizontal="center" vertical="center"/>
    </xf>
    <xf numFmtId="0" fontId="0" fillId="3" borderId="5" xfId="0" applyFill="1" applyBorder="1" applyAlignment="1">
      <alignment horizontal="left" vertical="center"/>
    </xf>
    <xf numFmtId="0" fontId="0" fillId="3" borderId="73" xfId="0" applyFill="1" applyBorder="1" applyAlignment="1">
      <alignment horizontal="center" vertical="center"/>
    </xf>
    <xf numFmtId="0" fontId="0" fillId="3" borderId="25" xfId="0" applyFill="1" applyBorder="1" applyAlignment="1">
      <alignment horizontal="center" vertical="center"/>
    </xf>
    <xf numFmtId="0" fontId="0" fillId="3" borderId="26" xfId="0" applyFill="1" applyBorder="1" applyAlignment="1">
      <alignment horizontal="center" vertical="center"/>
    </xf>
    <xf numFmtId="38" fontId="16" fillId="4" borderId="44" xfId="1" applyFont="1" applyFill="1" applyBorder="1" applyAlignment="1">
      <alignment horizontal="center" vertical="center"/>
    </xf>
    <xf numFmtId="38" fontId="16" fillId="4" borderId="16" xfId="1" applyFont="1" applyFill="1" applyBorder="1" applyAlignment="1">
      <alignment horizontal="center" vertical="center"/>
    </xf>
    <xf numFmtId="38" fontId="16" fillId="4" borderId="25" xfId="1" applyFont="1" applyFill="1" applyBorder="1" applyAlignment="1">
      <alignment horizontal="center"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25" xfId="0" applyFont="1" applyFill="1" applyBorder="1" applyAlignment="1">
      <alignment horizontal="center" vertical="center"/>
    </xf>
    <xf numFmtId="0" fontId="5" fillId="3" borderId="173" xfId="0" applyFont="1" applyFill="1" applyBorder="1" applyAlignment="1">
      <alignment horizontal="center" vertical="center"/>
    </xf>
    <xf numFmtId="0" fontId="5" fillId="3" borderId="25" xfId="0" applyFont="1" applyFill="1" applyBorder="1" applyAlignment="1">
      <alignment horizontal="center" vertical="center"/>
    </xf>
    <xf numFmtId="0" fontId="5" fillId="3" borderId="26" xfId="0" applyFont="1" applyFill="1" applyBorder="1" applyAlignment="1">
      <alignment horizontal="center" vertical="center"/>
    </xf>
    <xf numFmtId="0" fontId="0" fillId="3" borderId="93"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27" xfId="0" applyFill="1" applyBorder="1" applyAlignment="1">
      <alignment horizontal="left" vertical="center" shrinkToFit="1"/>
    </xf>
    <xf numFmtId="0" fontId="0" fillId="5" borderId="46" xfId="0" applyFill="1" applyBorder="1" applyAlignment="1">
      <alignment horizontal="center" vertical="center" shrinkToFit="1"/>
    </xf>
    <xf numFmtId="0" fontId="0" fillId="5" borderId="42" xfId="0" applyFill="1" applyBorder="1" applyAlignment="1">
      <alignment horizontal="center" vertical="center" shrinkToFit="1"/>
    </xf>
    <xf numFmtId="38" fontId="0" fillId="5" borderId="15" xfId="1" applyFont="1" applyFill="1" applyBorder="1" applyAlignment="1">
      <alignment horizontal="center" vertical="center" shrinkToFit="1"/>
    </xf>
    <xf numFmtId="38" fontId="0" fillId="5" borderId="16" xfId="1" applyFont="1" applyFill="1" applyBorder="1" applyAlignment="1">
      <alignment horizontal="center" vertical="center" shrinkToFit="1"/>
    </xf>
    <xf numFmtId="38" fontId="0" fillId="4" borderId="84" xfId="1" applyFont="1" applyFill="1" applyBorder="1" applyAlignment="1">
      <alignment horizontal="center" vertical="center" shrinkToFit="1"/>
    </xf>
    <xf numFmtId="38" fontId="0" fillId="4" borderId="28" xfId="1" applyFont="1" applyFill="1" applyBorder="1" applyAlignment="1">
      <alignment horizontal="center" vertical="center" shrinkToFit="1"/>
    </xf>
    <xf numFmtId="38" fontId="0" fillId="4" borderId="2" xfId="1" applyFont="1" applyFill="1" applyBorder="1" applyAlignment="1">
      <alignment horizontal="center" vertical="center" shrinkToFit="1"/>
    </xf>
    <xf numFmtId="38" fontId="0" fillId="4" borderId="106" xfId="1" applyFont="1" applyFill="1" applyBorder="1" applyAlignment="1">
      <alignment horizontal="center" vertical="center" shrinkToFit="1"/>
    </xf>
    <xf numFmtId="38" fontId="0" fillId="4" borderId="58" xfId="1" applyFont="1" applyFill="1" applyBorder="1" applyAlignment="1">
      <alignment horizontal="center" vertical="center" shrinkToFit="1"/>
    </xf>
    <xf numFmtId="38" fontId="0" fillId="4" borderId="76" xfId="1" applyFont="1" applyFill="1" applyBorder="1" applyAlignment="1">
      <alignment horizontal="center" vertical="center" shrinkToFit="1"/>
    </xf>
    <xf numFmtId="38" fontId="0" fillId="4" borderId="44" xfId="0" applyNumberFormat="1" applyFill="1" applyBorder="1" applyAlignment="1">
      <alignment horizontal="center" vertical="center"/>
    </xf>
    <xf numFmtId="38" fontId="0" fillId="4" borderId="118" xfId="0" applyNumberFormat="1" applyFill="1" applyBorder="1" applyAlignment="1">
      <alignment horizontal="center" vertical="center"/>
    </xf>
    <xf numFmtId="38" fontId="0" fillId="4" borderId="38" xfId="0" applyNumberFormat="1" applyFill="1" applyBorder="1" applyAlignment="1">
      <alignment horizontal="center" vertical="center"/>
    </xf>
    <xf numFmtId="38" fontId="0" fillId="4" borderId="112" xfId="0" applyNumberFormat="1" applyFill="1" applyBorder="1" applyAlignment="1">
      <alignment horizontal="center" vertical="center"/>
    </xf>
    <xf numFmtId="38" fontId="7" fillId="4" borderId="113" xfId="0" applyNumberFormat="1" applyFont="1" applyFill="1" applyBorder="1" applyAlignment="1">
      <alignment horizontal="center" vertical="center"/>
    </xf>
    <xf numFmtId="38" fontId="7" fillId="4" borderId="110" xfId="0" applyNumberFormat="1" applyFont="1"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4" borderId="14" xfId="0" applyFill="1" applyBorder="1" applyAlignment="1">
      <alignment horizontal="center" vertical="center" shrinkToFit="1"/>
    </xf>
    <xf numFmtId="0" fontId="0" fillId="0" borderId="22"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0" fillId="0" borderId="117"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20"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3" xfId="0" applyFont="1" applyFill="1" applyBorder="1" applyAlignment="1">
      <alignment horizontal="center" vertical="center"/>
    </xf>
    <xf numFmtId="0" fontId="0" fillId="0" borderId="0" xfId="0" applyFont="1" applyBorder="1" applyAlignment="1">
      <alignment horizontal="center" vertical="center"/>
    </xf>
    <xf numFmtId="0" fontId="5" fillId="0" borderId="0" xfId="0" applyFont="1" applyBorder="1" applyAlignment="1">
      <alignment horizontal="center" vertical="center"/>
    </xf>
    <xf numFmtId="0" fontId="5" fillId="0" borderId="80" xfId="0" applyFont="1" applyBorder="1" applyAlignment="1">
      <alignment horizontal="center" vertical="center"/>
    </xf>
    <xf numFmtId="0" fontId="0" fillId="0" borderId="114"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0" fillId="0" borderId="73"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32" xfId="0" applyFont="1" applyBorder="1" applyAlignment="1">
      <alignment horizontal="center" vertical="center"/>
    </xf>
    <xf numFmtId="0" fontId="0" fillId="0" borderId="24" xfId="0" applyBorder="1" applyAlignment="1">
      <alignment horizontal="center" vertical="center"/>
    </xf>
    <xf numFmtId="0" fontId="0" fillId="0" borderId="27" xfId="0" applyBorder="1" applyAlignment="1">
      <alignment horizontal="center" vertical="center"/>
    </xf>
    <xf numFmtId="0" fontId="0" fillId="5" borderId="14" xfId="0" applyFill="1" applyBorder="1" applyAlignment="1">
      <alignment horizontal="center" vertical="center" shrinkToFit="1"/>
    </xf>
    <xf numFmtId="0" fontId="0" fillId="4" borderId="39" xfId="0" applyFill="1" applyBorder="1" applyAlignment="1">
      <alignment horizontal="center" vertical="center" shrinkToFit="1"/>
    </xf>
    <xf numFmtId="0" fontId="0" fillId="4" borderId="46" xfId="0" applyFill="1" applyBorder="1" applyAlignment="1">
      <alignment horizontal="center" vertical="center" shrinkToFit="1"/>
    </xf>
    <xf numFmtId="0" fontId="0" fillId="4" borderId="42" xfId="0" applyFill="1" applyBorder="1" applyAlignment="1">
      <alignment horizontal="center" vertical="center" shrinkToFit="1"/>
    </xf>
    <xf numFmtId="0" fontId="0" fillId="0" borderId="36" xfId="0" applyBorder="1" applyAlignment="1">
      <alignment horizontal="center" vertical="center" textRotation="255" shrinkToFit="1"/>
    </xf>
    <xf numFmtId="0" fontId="0" fillId="0" borderId="13" xfId="0" applyBorder="1" applyAlignment="1">
      <alignment horizontal="center" vertical="center" textRotation="255" shrinkToFit="1"/>
    </xf>
    <xf numFmtId="0" fontId="0" fillId="0" borderId="40" xfId="0" applyBorder="1" applyAlignment="1">
      <alignment horizontal="center" vertical="center" textRotation="255" shrinkToFit="1"/>
    </xf>
    <xf numFmtId="0" fontId="0" fillId="0" borderId="47" xfId="0" applyBorder="1" applyAlignment="1">
      <alignment horizontal="center" vertical="center" textRotation="255" shrinkToFit="1"/>
    </xf>
    <xf numFmtId="0" fontId="0" fillId="0" borderId="9" xfId="0" applyBorder="1" applyAlignment="1">
      <alignment horizontal="center" vertical="center" textRotation="255" shrinkToFit="1"/>
    </xf>
    <xf numFmtId="0" fontId="0" fillId="2" borderId="14" xfId="0" applyFill="1" applyBorder="1" applyAlignment="1">
      <alignment horizontal="center" vertical="center" shrinkToFit="1"/>
    </xf>
    <xf numFmtId="0" fontId="0" fillId="5" borderId="10" xfId="0" applyFill="1" applyBorder="1" applyAlignment="1">
      <alignment horizontal="center" vertical="center" shrinkToFit="1"/>
    </xf>
    <xf numFmtId="0" fontId="0" fillId="0" borderId="14" xfId="0" applyBorder="1" applyAlignment="1">
      <alignment horizontal="center" vertical="center" textRotation="255" shrinkToFit="1"/>
    </xf>
    <xf numFmtId="0" fontId="0" fillId="0" borderId="10" xfId="0" applyBorder="1" applyAlignment="1">
      <alignment horizontal="center" vertical="center" textRotation="255" shrinkToFit="1"/>
    </xf>
    <xf numFmtId="0" fontId="0" fillId="5" borderId="41" xfId="0" applyFill="1" applyBorder="1" applyAlignment="1">
      <alignment horizontal="center" vertical="center" shrinkToFit="1"/>
    </xf>
    <xf numFmtId="38" fontId="0" fillId="5" borderId="18" xfId="1" applyFont="1" applyFill="1" applyBorder="1" applyAlignment="1">
      <alignment horizontal="center" vertical="center" shrinkToFit="1"/>
    </xf>
    <xf numFmtId="0" fontId="0" fillId="5" borderId="35" xfId="0" applyFill="1" applyBorder="1" applyAlignment="1">
      <alignment horizontal="center" vertical="center" shrinkToFit="1"/>
    </xf>
    <xf numFmtId="38" fontId="0" fillId="4" borderId="16" xfId="0" applyNumberFormat="1" applyFill="1" applyBorder="1" applyAlignment="1">
      <alignment horizontal="center" vertical="center"/>
    </xf>
    <xf numFmtId="38" fontId="0" fillId="4" borderId="134" xfId="0" applyNumberFormat="1" applyFill="1" applyBorder="1" applyAlignment="1">
      <alignment horizontal="center" vertical="center"/>
    </xf>
    <xf numFmtId="0" fontId="0" fillId="3" borderId="80" xfId="0" applyFill="1" applyBorder="1" applyAlignment="1">
      <alignment horizontal="left" vertical="center"/>
    </xf>
    <xf numFmtId="38" fontId="0" fillId="4" borderId="99" xfId="1" applyFont="1" applyFill="1" applyBorder="1" applyAlignment="1">
      <alignment horizontal="center" vertical="center" shrinkToFit="1"/>
    </xf>
    <xf numFmtId="38" fontId="0" fillId="5" borderId="24" xfId="1" applyFont="1" applyFill="1" applyBorder="1" applyAlignment="1">
      <alignment horizontal="center" vertical="center" shrinkToFit="1"/>
    </xf>
    <xf numFmtId="38" fontId="0" fillId="5" borderId="25" xfId="1" applyFont="1" applyFill="1" applyBorder="1" applyAlignment="1">
      <alignment horizontal="center" vertical="center" shrinkToFit="1"/>
    </xf>
    <xf numFmtId="0" fontId="0" fillId="4" borderId="108" xfId="0" applyFill="1" applyBorder="1" applyAlignment="1">
      <alignment horizontal="center" vertical="center" shrinkToFit="1"/>
    </xf>
    <xf numFmtId="0" fontId="0" fillId="4" borderId="107" xfId="0" applyFill="1" applyBorder="1" applyAlignment="1">
      <alignment horizontal="center" vertical="center" shrinkToFit="1"/>
    </xf>
    <xf numFmtId="38" fontId="0" fillId="5" borderId="11" xfId="1" applyFont="1" applyFill="1" applyBorder="1" applyAlignment="1">
      <alignment horizontal="center" vertical="center" shrinkToFit="1"/>
    </xf>
    <xf numFmtId="38" fontId="0" fillId="5" borderId="0" xfId="1" applyFont="1" applyFill="1" applyBorder="1" applyAlignment="1">
      <alignment horizontal="center" vertical="center" shrinkToFit="1"/>
    </xf>
    <xf numFmtId="38" fontId="0" fillId="5" borderId="80" xfId="1" applyFont="1" applyFill="1" applyBorder="1" applyAlignment="1">
      <alignment horizontal="center" vertical="center" shrinkToFit="1"/>
    </xf>
    <xf numFmtId="0" fontId="0" fillId="4" borderId="1" xfId="0" applyFill="1" applyBorder="1" applyAlignment="1">
      <alignment horizontal="center" vertical="center" shrinkToFit="1"/>
    </xf>
    <xf numFmtId="0" fontId="0" fillId="4" borderId="28" xfId="0" applyFill="1" applyBorder="1" applyAlignment="1">
      <alignment horizontal="center" vertical="center" shrinkToFit="1"/>
    </xf>
    <xf numFmtId="0" fontId="0" fillId="4" borderId="85" xfId="0" applyFill="1" applyBorder="1" applyAlignment="1">
      <alignment horizontal="center" vertical="center" shrinkToFit="1"/>
    </xf>
    <xf numFmtId="0" fontId="0" fillId="2" borderId="15" xfId="0" applyFill="1" applyBorder="1" applyAlignment="1">
      <alignment horizontal="center" vertical="center" shrinkToFit="1"/>
    </xf>
    <xf numFmtId="0" fontId="0" fillId="2" borderId="16" xfId="0" applyFill="1" applyBorder="1" applyAlignment="1">
      <alignment horizontal="center" vertical="center" shrinkToFit="1"/>
    </xf>
    <xf numFmtId="0" fontId="0" fillId="2" borderId="17" xfId="0" applyFill="1"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38" fontId="0" fillId="2" borderId="103" xfId="1" applyFont="1" applyFill="1" applyBorder="1" applyAlignment="1">
      <alignment horizontal="center" vertical="center" shrinkToFit="1"/>
    </xf>
    <xf numFmtId="38" fontId="0" fillId="2" borderId="104" xfId="1" applyFont="1" applyFill="1" applyBorder="1" applyAlignment="1">
      <alignment horizontal="center" vertical="center" shrinkToFit="1"/>
    </xf>
    <xf numFmtId="38" fontId="0" fillId="4" borderId="37" xfId="1" applyFont="1" applyFill="1" applyBorder="1" applyAlignment="1">
      <alignment horizontal="center" vertical="center" shrinkToFit="1"/>
    </xf>
    <xf numFmtId="38" fontId="0" fillId="4" borderId="38" xfId="1" applyFont="1" applyFill="1" applyBorder="1" applyAlignment="1">
      <alignment horizontal="center" vertical="center" shrinkToFit="1"/>
    </xf>
    <xf numFmtId="38" fontId="0" fillId="5" borderId="43" xfId="1" applyFont="1" applyFill="1" applyBorder="1" applyAlignment="1">
      <alignment horizontal="center" vertical="center" shrinkToFit="1"/>
    </xf>
    <xf numFmtId="38" fontId="0" fillId="5" borderId="44" xfId="1" applyFont="1" applyFill="1" applyBorder="1" applyAlignment="1">
      <alignment horizontal="center" vertical="center" shrinkToFit="1"/>
    </xf>
    <xf numFmtId="38" fontId="0" fillId="4" borderId="50" xfId="1" applyFont="1" applyFill="1" applyBorder="1" applyAlignment="1">
      <alignment horizontal="center" vertical="center" shrinkToFit="1"/>
    </xf>
    <xf numFmtId="38" fontId="0" fillId="5" borderId="32" xfId="1" applyFont="1" applyFill="1" applyBorder="1" applyAlignment="1">
      <alignment horizontal="center" vertical="center" shrinkToFit="1"/>
    </xf>
    <xf numFmtId="38" fontId="0" fillId="5" borderId="33" xfId="1" applyFont="1" applyFill="1" applyBorder="1" applyAlignment="1">
      <alignment horizontal="center" vertical="center" shrinkToFit="1"/>
    </xf>
    <xf numFmtId="38" fontId="0" fillId="4" borderId="15" xfId="1" applyFont="1" applyFill="1" applyBorder="1" applyAlignment="1">
      <alignment horizontal="center" vertical="center" shrinkToFit="1"/>
    </xf>
    <xf numFmtId="38" fontId="0" fillId="4" borderId="16" xfId="1" applyFont="1" applyFill="1" applyBorder="1" applyAlignment="1">
      <alignment horizontal="center" vertical="center" shrinkToFit="1"/>
    </xf>
    <xf numFmtId="0" fontId="0" fillId="5" borderId="15" xfId="0" applyFill="1" applyBorder="1" applyAlignment="1">
      <alignment horizontal="center" vertical="center" shrinkToFit="1"/>
    </xf>
    <xf numFmtId="0" fontId="0" fillId="5" borderId="16" xfId="0" applyFill="1" applyBorder="1" applyAlignment="1">
      <alignment horizontal="center" vertical="center" shrinkToFit="1"/>
    </xf>
    <xf numFmtId="0" fontId="0" fillId="5" borderId="17" xfId="0" applyFill="1" applyBorder="1" applyAlignment="1">
      <alignment horizontal="center" vertical="center" shrinkToFit="1"/>
    </xf>
    <xf numFmtId="0" fontId="0" fillId="0" borderId="22" xfId="0" applyBorder="1" applyAlignment="1">
      <alignment horizontal="center" vertical="center" shrinkToFit="1"/>
    </xf>
    <xf numFmtId="0" fontId="0" fillId="0" borderId="21" xfId="0" applyBorder="1" applyAlignment="1">
      <alignment horizontal="center" vertical="center" shrinkToFit="1"/>
    </xf>
    <xf numFmtId="38" fontId="0" fillId="4" borderId="18" xfId="1" applyFont="1" applyFill="1" applyBorder="1" applyAlignment="1">
      <alignment horizontal="center" vertical="center" shrinkToFit="1"/>
    </xf>
    <xf numFmtId="0" fontId="0" fillId="0" borderId="61" xfId="0" applyBorder="1" applyAlignment="1">
      <alignment horizontal="center" vertical="center" textRotation="255" shrinkToFit="1"/>
    </xf>
    <xf numFmtId="0" fontId="0" fillId="4" borderId="62" xfId="0" applyFill="1" applyBorder="1" applyAlignment="1">
      <alignment horizontal="center" vertical="center" shrinkToFit="1"/>
    </xf>
    <xf numFmtId="38" fontId="0" fillId="2" borderId="105" xfId="1" applyFont="1" applyFill="1" applyBorder="1" applyAlignment="1">
      <alignment horizontal="center" vertical="center" shrinkToFit="1"/>
    </xf>
    <xf numFmtId="38" fontId="0" fillId="4" borderId="44" xfId="1" applyFont="1" applyFill="1" applyBorder="1" applyAlignment="1">
      <alignment horizontal="center" vertical="center"/>
    </xf>
    <xf numFmtId="38" fontId="0" fillId="4" borderId="118" xfId="1" applyFont="1" applyFill="1" applyBorder="1" applyAlignment="1">
      <alignment horizontal="center" vertical="center"/>
    </xf>
    <xf numFmtId="38" fontId="0" fillId="4" borderId="139" xfId="1" applyFont="1" applyFill="1" applyBorder="1" applyAlignment="1">
      <alignment horizontal="center" vertical="center"/>
    </xf>
    <xf numFmtId="38" fontId="0" fillId="4" borderId="134" xfId="1" applyFont="1" applyFill="1" applyBorder="1" applyAlignment="1">
      <alignment horizontal="center" vertical="center"/>
    </xf>
    <xf numFmtId="38" fontId="0" fillId="4" borderId="38" xfId="1" applyFont="1" applyFill="1" applyBorder="1" applyAlignment="1">
      <alignment horizontal="center" vertical="center"/>
    </xf>
    <xf numFmtId="38" fontId="0" fillId="4" borderId="112" xfId="1" applyFont="1" applyFill="1" applyBorder="1" applyAlignment="1">
      <alignment horizontal="center" vertical="center"/>
    </xf>
    <xf numFmtId="38" fontId="7" fillId="4" borderId="113" xfId="1" applyFont="1" applyFill="1" applyBorder="1" applyAlignment="1">
      <alignment horizontal="center" vertical="center"/>
    </xf>
    <xf numFmtId="38" fontId="7" fillId="4" borderId="110" xfId="1" applyFont="1" applyFill="1" applyBorder="1" applyAlignment="1">
      <alignment horizontal="center" vertical="center"/>
    </xf>
    <xf numFmtId="0" fontId="0" fillId="4" borderId="49" xfId="0" applyFill="1" applyBorder="1" applyAlignment="1">
      <alignment horizontal="center" vertical="center" shrinkToFit="1"/>
    </xf>
    <xf numFmtId="0" fontId="0" fillId="4" borderId="50" xfId="0" applyFill="1" applyBorder="1" applyAlignment="1">
      <alignment horizontal="center" vertical="center" shrinkToFit="1"/>
    </xf>
    <xf numFmtId="0" fontId="0" fillId="4" borderId="53" xfId="0" applyFill="1" applyBorder="1" applyAlignment="1">
      <alignment horizontal="center" vertical="center" shrinkToFit="1"/>
    </xf>
    <xf numFmtId="38" fontId="0" fillId="5" borderId="34" xfId="1" applyFont="1" applyFill="1" applyBorder="1" applyAlignment="1">
      <alignment horizontal="center" vertical="center" shrinkToFit="1"/>
    </xf>
    <xf numFmtId="0" fontId="0" fillId="5" borderId="49" xfId="0" applyFill="1" applyBorder="1" applyAlignment="1">
      <alignment horizontal="center" vertical="center" shrinkToFit="1"/>
    </xf>
    <xf numFmtId="0" fontId="0" fillId="5" borderId="50" xfId="0" applyFill="1" applyBorder="1" applyAlignment="1">
      <alignment horizontal="center" vertical="center" shrinkToFit="1"/>
    </xf>
    <xf numFmtId="0" fontId="0" fillId="5" borderId="53" xfId="0" applyFill="1" applyBorder="1" applyAlignment="1">
      <alignment horizontal="center" vertical="center" shrinkToFit="1"/>
    </xf>
    <xf numFmtId="0" fontId="0" fillId="4" borderId="43" xfId="0" applyFill="1" applyBorder="1" applyAlignment="1">
      <alignment horizontal="center" vertical="center" shrinkToFit="1"/>
    </xf>
    <xf numFmtId="0" fontId="0" fillId="4" borderId="44" xfId="0" applyFill="1" applyBorder="1" applyAlignment="1">
      <alignment horizontal="center" vertical="center" shrinkToFit="1"/>
    </xf>
    <xf numFmtId="0" fontId="0" fillId="4" borderId="45" xfId="0" applyFill="1" applyBorder="1" applyAlignment="1">
      <alignment horizontal="center" vertical="center" shrinkToFit="1"/>
    </xf>
    <xf numFmtId="0" fontId="0" fillId="5" borderId="12" xfId="0" applyFill="1" applyBorder="1" applyAlignment="1">
      <alignment horizontal="center" vertical="center" shrinkToFit="1"/>
    </xf>
    <xf numFmtId="0" fontId="0" fillId="5" borderId="7" xfId="0" applyFill="1" applyBorder="1" applyAlignment="1">
      <alignment horizontal="center" vertical="center" shrinkToFit="1"/>
    </xf>
    <xf numFmtId="0" fontId="0" fillId="5" borderId="69" xfId="0" applyFill="1" applyBorder="1" applyAlignment="1">
      <alignment horizontal="center" vertical="center" shrinkToFit="1"/>
    </xf>
    <xf numFmtId="38" fontId="0" fillId="2" borderId="119" xfId="1" applyFont="1" applyFill="1" applyBorder="1" applyAlignment="1">
      <alignment horizontal="center" vertical="center" shrinkToFit="1"/>
    </xf>
    <xf numFmtId="38" fontId="0" fillId="4" borderId="49" xfId="1" applyFont="1" applyFill="1" applyBorder="1" applyAlignment="1">
      <alignment horizontal="center" vertical="center" shrinkToFit="1"/>
    </xf>
    <xf numFmtId="38" fontId="0" fillId="4" borderId="51" xfId="1" applyFont="1" applyFill="1" applyBorder="1" applyAlignment="1">
      <alignment horizontal="center" vertical="center" shrinkToFit="1"/>
    </xf>
    <xf numFmtId="38" fontId="0" fillId="5" borderId="49" xfId="1" applyFont="1" applyFill="1" applyBorder="1" applyAlignment="1">
      <alignment horizontal="center" vertical="center" shrinkToFit="1"/>
    </xf>
    <xf numFmtId="38" fontId="0" fillId="5" borderId="50" xfId="1" applyFont="1" applyFill="1" applyBorder="1" applyAlignment="1">
      <alignment horizontal="center" vertical="center" shrinkToFit="1"/>
    </xf>
    <xf numFmtId="38" fontId="0" fillId="5" borderId="51" xfId="1" applyFont="1" applyFill="1" applyBorder="1" applyAlignment="1">
      <alignment horizontal="center" vertical="center" shrinkToFit="1"/>
    </xf>
    <xf numFmtId="0" fontId="0" fillId="5" borderId="57" xfId="0" applyFill="1" applyBorder="1" applyAlignment="1">
      <alignment horizontal="center" vertical="center" shrinkToFit="1"/>
    </xf>
    <xf numFmtId="0" fontId="0" fillId="5" borderId="59" xfId="0" applyFill="1" applyBorder="1" applyAlignment="1">
      <alignment horizontal="center" vertical="center" shrinkToFit="1"/>
    </xf>
    <xf numFmtId="0" fontId="0" fillId="5" borderId="32" xfId="0" applyFill="1" applyBorder="1" applyAlignment="1">
      <alignment horizontal="center" vertical="center" shrinkToFit="1"/>
    </xf>
    <xf numFmtId="0" fontId="0" fillId="5" borderId="34" xfId="0" applyFill="1" applyBorder="1" applyAlignment="1">
      <alignment horizontal="center" vertical="center" shrinkToFit="1"/>
    </xf>
    <xf numFmtId="0" fontId="0" fillId="4" borderId="15" xfId="0" applyFill="1" applyBorder="1" applyAlignment="1">
      <alignment horizontal="center" vertical="center" shrinkToFit="1"/>
    </xf>
    <xf numFmtId="0" fontId="0" fillId="4" borderId="16" xfId="0" applyFill="1" applyBorder="1" applyAlignment="1">
      <alignment horizontal="center" vertical="center" shrinkToFit="1"/>
    </xf>
    <xf numFmtId="0" fontId="0" fillId="4" borderId="17" xfId="0" applyFill="1" applyBorder="1" applyAlignment="1">
      <alignment horizontal="center" vertical="center" shrinkToFit="1"/>
    </xf>
    <xf numFmtId="38" fontId="0" fillId="5" borderId="17" xfId="1" applyFont="1" applyFill="1" applyBorder="1" applyAlignment="1">
      <alignment horizontal="center" vertical="center" shrinkToFit="1"/>
    </xf>
    <xf numFmtId="0" fontId="0" fillId="0" borderId="11" xfId="0" applyBorder="1" applyAlignment="1">
      <alignment horizontal="center" vertical="center" textRotation="255" shrinkToFit="1"/>
    </xf>
    <xf numFmtId="0" fontId="0" fillId="0" borderId="12" xfId="0" applyBorder="1" applyAlignment="1">
      <alignment horizontal="center" vertical="center" textRotation="255" shrinkToFit="1"/>
    </xf>
    <xf numFmtId="0" fontId="0" fillId="5" borderId="33" xfId="0" applyFill="1" applyBorder="1" applyAlignment="1">
      <alignment horizontal="center" vertical="center" shrinkToFit="1"/>
    </xf>
    <xf numFmtId="38" fontId="0" fillId="5" borderId="26" xfId="1" applyFont="1" applyFill="1" applyBorder="1" applyAlignment="1">
      <alignment horizontal="center" vertical="center" shrinkToFit="1"/>
    </xf>
    <xf numFmtId="38" fontId="0" fillId="4" borderId="44" xfId="1" applyFont="1" applyFill="1" applyBorder="1" applyAlignment="1">
      <alignment horizontal="center" vertical="center" shrinkToFit="1"/>
    </xf>
    <xf numFmtId="38" fontId="0" fillId="4" borderId="70" xfId="1" applyFont="1" applyFill="1" applyBorder="1" applyAlignment="1">
      <alignment horizontal="center" vertical="center" shrinkToFit="1"/>
    </xf>
    <xf numFmtId="38" fontId="0" fillId="5" borderId="12" xfId="1" applyFont="1" applyFill="1" applyBorder="1" applyAlignment="1">
      <alignment horizontal="center" vertical="center" shrinkToFit="1"/>
    </xf>
    <xf numFmtId="38" fontId="0" fillId="5" borderId="7" xfId="1" applyFont="1" applyFill="1" applyBorder="1" applyAlignment="1">
      <alignment horizontal="center" vertical="center" shrinkToFit="1"/>
    </xf>
    <xf numFmtId="38" fontId="0" fillId="5" borderId="8" xfId="1" applyFont="1" applyFill="1" applyBorder="1" applyAlignment="1">
      <alignment horizontal="center" vertical="center" shrinkToFit="1"/>
    </xf>
    <xf numFmtId="0" fontId="0" fillId="4" borderId="97" xfId="0" applyFill="1" applyBorder="1" applyAlignment="1">
      <alignment horizontal="center" vertical="center" shrinkToFit="1"/>
    </xf>
    <xf numFmtId="0" fontId="0" fillId="4" borderId="38" xfId="0" applyFill="1" applyBorder="1" applyAlignment="1">
      <alignment horizontal="center" vertical="center" shrinkToFit="1"/>
    </xf>
    <xf numFmtId="0" fontId="0" fillId="4" borderId="31" xfId="0" applyFill="1" applyBorder="1" applyAlignment="1">
      <alignment horizontal="center" vertical="center" shrinkToFit="1"/>
    </xf>
    <xf numFmtId="0" fontId="0" fillId="5" borderId="58" xfId="0" applyFill="1" applyBorder="1" applyAlignment="1">
      <alignment horizontal="center" vertical="center" shrinkToFit="1"/>
    </xf>
    <xf numFmtId="0" fontId="0" fillId="0" borderId="63" xfId="0" applyBorder="1" applyAlignment="1">
      <alignment horizontal="center" vertical="center" textRotation="255" shrinkToFit="1"/>
    </xf>
    <xf numFmtId="0" fontId="0" fillId="0" borderId="46" xfId="0" applyBorder="1" applyAlignment="1">
      <alignment horizontal="center" vertical="center" textRotation="255" shrinkToFit="1"/>
    </xf>
    <xf numFmtId="0" fontId="0" fillId="0" borderId="64" xfId="0" applyBorder="1" applyAlignment="1">
      <alignment horizontal="center" vertical="center" textRotation="255" shrinkToFit="1"/>
    </xf>
    <xf numFmtId="0" fontId="0" fillId="0" borderId="62" xfId="0" applyBorder="1" applyAlignment="1">
      <alignment horizontal="center" vertical="center" textRotation="255" shrinkToFit="1"/>
    </xf>
    <xf numFmtId="0" fontId="0" fillId="0" borderId="42" xfId="0" applyBorder="1" applyAlignment="1">
      <alignment horizontal="center" vertical="center" textRotation="255" shrinkToFit="1"/>
    </xf>
    <xf numFmtId="0" fontId="0" fillId="0" borderId="35" xfId="0" applyBorder="1" applyAlignment="1">
      <alignment horizontal="center" vertical="center" textRotation="255" shrinkToFit="1"/>
    </xf>
    <xf numFmtId="0" fontId="0" fillId="0" borderId="68" xfId="0" applyBorder="1" applyAlignment="1">
      <alignment horizontal="center" vertical="center" textRotation="255" shrinkToFit="1"/>
    </xf>
    <xf numFmtId="0" fontId="0" fillId="4" borderId="37" xfId="0" applyFill="1" applyBorder="1" applyAlignment="1">
      <alignment horizontal="center" vertical="center" shrinkToFit="1"/>
    </xf>
    <xf numFmtId="38" fontId="0" fillId="4" borderId="48" xfId="1" applyFont="1" applyFill="1" applyBorder="1" applyAlignment="1">
      <alignment horizontal="center" vertical="center" shrinkToFit="1"/>
    </xf>
    <xf numFmtId="0" fontId="0" fillId="4" borderId="18" xfId="0" applyFill="1" applyBorder="1" applyAlignment="1">
      <alignment horizontal="center" vertical="center" shrinkToFit="1"/>
    </xf>
    <xf numFmtId="0" fontId="0" fillId="4" borderId="48" xfId="0" applyFill="1" applyBorder="1" applyAlignment="1">
      <alignment horizontal="center" vertical="center" shrinkToFit="1"/>
    </xf>
    <xf numFmtId="0" fontId="0" fillId="5" borderId="73" xfId="0" applyFill="1" applyBorder="1" applyAlignment="1">
      <alignment horizontal="center" vertical="center" shrinkToFit="1"/>
    </xf>
    <xf numFmtId="0" fontId="0" fillId="5" borderId="25" xfId="0" applyFill="1" applyBorder="1" applyAlignment="1">
      <alignment horizontal="center" vertical="center" shrinkToFit="1"/>
    </xf>
    <xf numFmtId="0" fontId="0" fillId="5" borderId="26" xfId="0" applyFill="1" applyBorder="1" applyAlignment="1">
      <alignment horizontal="center" vertical="center" shrinkToFit="1"/>
    </xf>
    <xf numFmtId="0" fontId="0" fillId="4" borderId="65" xfId="0" applyFill="1" applyBorder="1" applyAlignment="1">
      <alignment horizontal="center" vertical="center" shrinkToFit="1"/>
    </xf>
    <xf numFmtId="0" fontId="0" fillId="4" borderId="66" xfId="0" applyFill="1" applyBorder="1" applyAlignment="1">
      <alignment horizontal="center" vertical="center" shrinkToFit="1"/>
    </xf>
    <xf numFmtId="0" fontId="0" fillId="4" borderId="67" xfId="0" applyFill="1" applyBorder="1" applyAlignment="1">
      <alignment horizontal="center" vertical="center" shrinkToFit="1"/>
    </xf>
    <xf numFmtId="0" fontId="0" fillId="4" borderId="71" xfId="0" applyFill="1" applyBorder="1" applyAlignment="1">
      <alignment horizontal="center" vertical="center" shrinkToFit="1"/>
    </xf>
    <xf numFmtId="0" fontId="0" fillId="5" borderId="71" xfId="0" applyFill="1" applyBorder="1" applyAlignment="1">
      <alignment horizontal="center" vertical="center" shrinkToFit="1"/>
    </xf>
    <xf numFmtId="0" fontId="0" fillId="4" borderId="72" xfId="0" applyFill="1" applyBorder="1" applyAlignment="1">
      <alignment horizontal="center" vertical="center" shrinkToFit="1"/>
    </xf>
    <xf numFmtId="38" fontId="0" fillId="4" borderId="102" xfId="1" applyFont="1" applyFill="1" applyBorder="1" applyAlignment="1">
      <alignment horizontal="center" vertical="center" shrinkToFit="1"/>
    </xf>
    <xf numFmtId="38" fontId="0" fillId="5" borderId="70" xfId="1" applyFont="1" applyFill="1" applyBorder="1" applyAlignment="1">
      <alignment horizontal="center" vertical="center" shrinkToFit="1"/>
    </xf>
    <xf numFmtId="0" fontId="0" fillId="2" borderId="103" xfId="0" applyFill="1" applyBorder="1" applyAlignment="1">
      <alignment horizontal="center" vertical="center" shrinkToFit="1"/>
    </xf>
    <xf numFmtId="0" fontId="0" fillId="2" borderId="104" xfId="0" applyFill="1" applyBorder="1" applyAlignment="1">
      <alignment horizontal="center" vertical="center" shrinkToFit="1"/>
    </xf>
    <xf numFmtId="0" fontId="0" fillId="2" borderId="105" xfId="0" applyFill="1" applyBorder="1" applyAlignment="1">
      <alignment horizontal="center" vertical="center" shrinkToFit="1"/>
    </xf>
    <xf numFmtId="38" fontId="0" fillId="4" borderId="50" xfId="1" applyFont="1" applyFill="1" applyBorder="1" applyAlignment="1">
      <alignment horizontal="center" vertical="center"/>
    </xf>
    <xf numFmtId="38" fontId="0" fillId="4" borderId="110" xfId="1" applyFont="1" applyFill="1" applyBorder="1" applyAlignment="1">
      <alignment horizontal="center" vertical="center"/>
    </xf>
    <xf numFmtId="38" fontId="0" fillId="4" borderId="97" xfId="1" applyFont="1" applyFill="1" applyBorder="1" applyAlignment="1">
      <alignment horizontal="center" vertical="center"/>
    </xf>
    <xf numFmtId="38" fontId="0" fillId="4" borderId="102" xfId="1" applyFont="1" applyFill="1" applyBorder="1" applyAlignment="1">
      <alignment horizontal="center" vertical="center"/>
    </xf>
    <xf numFmtId="0" fontId="0" fillId="4" borderId="74" xfId="0" applyFill="1" applyBorder="1" applyAlignment="1">
      <alignment horizontal="center" vertical="center" shrinkToFit="1"/>
    </xf>
    <xf numFmtId="0" fontId="0" fillId="4" borderId="55" xfId="0" applyFill="1" applyBorder="1" applyAlignment="1">
      <alignment horizontal="center" vertical="center" shrinkToFit="1"/>
    </xf>
    <xf numFmtId="0" fontId="0" fillId="4" borderId="56" xfId="0" applyFill="1" applyBorder="1" applyAlignment="1">
      <alignment horizontal="center" vertical="center" shrinkToFit="1"/>
    </xf>
    <xf numFmtId="0" fontId="0" fillId="0" borderId="42" xfId="0" applyFill="1" applyBorder="1" applyAlignment="1">
      <alignment horizontal="center" vertical="center" textRotation="255" shrinkToFit="1"/>
    </xf>
    <xf numFmtId="0" fontId="0" fillId="0" borderId="68" xfId="0" applyFill="1" applyBorder="1" applyAlignment="1">
      <alignment horizontal="center" vertical="center" textRotation="255" shrinkToFit="1"/>
    </xf>
    <xf numFmtId="0" fontId="0" fillId="0" borderId="59" xfId="0" applyBorder="1" applyAlignment="1">
      <alignment horizontal="center" vertical="center" textRotation="255" shrinkToFit="1"/>
    </xf>
    <xf numFmtId="0" fontId="0" fillId="0" borderId="60" xfId="0" applyBorder="1" applyAlignment="1">
      <alignment horizontal="center" vertical="center" textRotation="255" shrinkToFit="1"/>
    </xf>
    <xf numFmtId="0" fontId="0" fillId="0" borderId="67" xfId="0" applyBorder="1" applyAlignment="1">
      <alignment horizontal="center" vertical="center" textRotation="255" shrinkToFit="1"/>
    </xf>
    <xf numFmtId="38" fontId="0" fillId="4" borderId="12" xfId="1" applyFont="1" applyFill="1" applyBorder="1" applyAlignment="1">
      <alignment horizontal="center" vertical="center" shrinkToFit="1"/>
    </xf>
    <xf numFmtId="38" fontId="0" fillId="4" borderId="7" xfId="1" applyFont="1" applyFill="1" applyBorder="1" applyAlignment="1">
      <alignment horizontal="center" vertical="center" shrinkToFit="1"/>
    </xf>
    <xf numFmtId="38" fontId="0" fillId="4" borderId="8" xfId="1" applyFont="1" applyFill="1" applyBorder="1" applyAlignment="1">
      <alignment horizontal="center" vertical="center" shrinkToFit="1"/>
    </xf>
    <xf numFmtId="0" fontId="0" fillId="4" borderId="7" xfId="0" applyFill="1" applyBorder="1" applyAlignment="1">
      <alignment horizontal="center" vertical="center" shrinkToFit="1"/>
    </xf>
    <xf numFmtId="0" fontId="0" fillId="4" borderId="69" xfId="0" applyFill="1" applyBorder="1" applyAlignment="1">
      <alignment horizontal="center" vertical="center" shrinkToFit="1"/>
    </xf>
    <xf numFmtId="38" fontId="0" fillId="5" borderId="83" xfId="1" applyFont="1" applyFill="1" applyBorder="1" applyAlignment="1">
      <alignment horizontal="center" vertical="center" shrinkToFit="1"/>
    </xf>
    <xf numFmtId="38" fontId="0" fillId="4" borderId="49" xfId="1" applyFont="1" applyFill="1" applyBorder="1" applyAlignment="1">
      <alignment horizontal="center" vertical="center"/>
    </xf>
    <xf numFmtId="0" fontId="0" fillId="2" borderId="50" xfId="0" applyFill="1" applyBorder="1" applyAlignment="1">
      <alignment horizontal="center" vertical="center" shrinkToFit="1"/>
    </xf>
    <xf numFmtId="0" fontId="0" fillId="2" borderId="53" xfId="0" applyFill="1" applyBorder="1" applyAlignment="1">
      <alignment horizontal="center" vertical="center" shrinkToFit="1"/>
    </xf>
    <xf numFmtId="38" fontId="0" fillId="2" borderId="123" xfId="1" applyFont="1" applyFill="1" applyBorder="1" applyAlignment="1">
      <alignment horizontal="center" vertical="center" shrinkToFit="1"/>
    </xf>
    <xf numFmtId="38" fontId="0" fillId="2" borderId="124" xfId="1" applyFont="1" applyFill="1" applyBorder="1" applyAlignment="1">
      <alignment horizontal="center" vertical="center" shrinkToFit="1"/>
    </xf>
    <xf numFmtId="38" fontId="0" fillId="2" borderId="125" xfId="1" applyFont="1" applyFill="1" applyBorder="1" applyAlignment="1">
      <alignment horizontal="center" vertical="center" shrinkToFit="1"/>
    </xf>
    <xf numFmtId="0" fontId="0" fillId="4" borderId="6" xfId="0" applyFill="1" applyBorder="1" applyAlignment="1">
      <alignment horizontal="center" vertical="center" shrinkToFit="1"/>
    </xf>
    <xf numFmtId="0" fontId="0" fillId="5" borderId="15" xfId="0" applyFill="1" applyBorder="1" applyAlignment="1">
      <alignment horizontal="center" vertical="center" textRotation="255" shrinkToFit="1"/>
    </xf>
    <xf numFmtId="0" fontId="0" fillId="5" borderId="16" xfId="0" applyFill="1" applyBorder="1" applyAlignment="1">
      <alignment horizontal="center" vertical="center" textRotation="255" shrinkToFit="1"/>
    </xf>
    <xf numFmtId="0" fontId="0" fillId="5" borderId="17" xfId="0" applyFill="1" applyBorder="1" applyAlignment="1">
      <alignment horizontal="center" vertical="center" textRotation="255" shrinkToFit="1"/>
    </xf>
    <xf numFmtId="38" fontId="0" fillId="4" borderId="53" xfId="1" applyFont="1" applyFill="1" applyBorder="1" applyAlignment="1">
      <alignment horizontal="center" vertical="center" shrinkToFit="1"/>
    </xf>
    <xf numFmtId="38" fontId="0" fillId="2" borderId="120" xfId="1" applyFont="1" applyFill="1" applyBorder="1" applyAlignment="1">
      <alignment horizontal="center" vertical="center" shrinkToFit="1"/>
    </xf>
    <xf numFmtId="38" fontId="0" fillId="2" borderId="121" xfId="1" applyFont="1" applyFill="1" applyBorder="1" applyAlignment="1">
      <alignment horizontal="center" vertical="center" shrinkToFit="1"/>
    </xf>
    <xf numFmtId="38" fontId="0" fillId="2" borderId="122" xfId="1" applyFont="1" applyFill="1" applyBorder="1" applyAlignment="1">
      <alignment horizontal="center" vertical="center" shrinkToFit="1"/>
    </xf>
    <xf numFmtId="38" fontId="0" fillId="4" borderId="31" xfId="1" applyFont="1" applyFill="1" applyBorder="1" applyAlignment="1">
      <alignment horizontal="center" vertical="center" shrinkToFit="1"/>
    </xf>
    <xf numFmtId="38" fontId="0" fillId="4" borderId="97" xfId="1" applyFont="1" applyFill="1" applyBorder="1" applyAlignment="1">
      <alignment horizontal="center" vertical="center" shrinkToFit="1"/>
    </xf>
    <xf numFmtId="0" fontId="0" fillId="0" borderId="57" xfId="0" applyBorder="1" applyAlignment="1">
      <alignment horizontal="center" vertical="center" textRotation="255" shrinkToFit="1"/>
    </xf>
    <xf numFmtId="0" fontId="0" fillId="0" borderId="65" xfId="0" applyBorder="1" applyAlignment="1">
      <alignment horizontal="center" vertical="center" textRotation="255" shrinkToFit="1"/>
    </xf>
    <xf numFmtId="0" fontId="0" fillId="5" borderId="62" xfId="0" applyFill="1" applyBorder="1" applyAlignment="1">
      <alignment horizontal="center" vertical="center" shrinkToFit="1"/>
    </xf>
    <xf numFmtId="38" fontId="0" fillId="4" borderId="17" xfId="1" applyFont="1" applyFill="1" applyBorder="1" applyAlignment="1">
      <alignment horizontal="center" vertical="center" shrinkToFit="1"/>
    </xf>
    <xf numFmtId="38" fontId="0" fillId="5" borderId="37" xfId="1" applyFont="1" applyFill="1" applyBorder="1" applyAlignment="1">
      <alignment horizontal="center" vertical="center" shrinkToFit="1"/>
    </xf>
    <xf numFmtId="38" fontId="0" fillId="5" borderId="38" xfId="1" applyFont="1" applyFill="1" applyBorder="1" applyAlignment="1">
      <alignment horizontal="center" vertical="center" shrinkToFit="1"/>
    </xf>
    <xf numFmtId="38" fontId="0" fillId="5" borderId="31" xfId="1" applyFont="1" applyFill="1" applyBorder="1" applyAlignment="1">
      <alignment horizontal="center" vertical="center" shrinkToFit="1"/>
    </xf>
    <xf numFmtId="0" fontId="0" fillId="5" borderId="24" xfId="0" applyFill="1" applyBorder="1" applyAlignment="1">
      <alignment horizontal="center" vertical="center" shrinkToFit="1"/>
    </xf>
    <xf numFmtId="0" fontId="0" fillId="2" borderId="41" xfId="0" applyFill="1" applyBorder="1" applyAlignment="1">
      <alignment horizontal="center" vertical="center" shrinkToFit="1"/>
    </xf>
    <xf numFmtId="0" fontId="0" fillId="5" borderId="78" xfId="0" applyFill="1" applyBorder="1" applyAlignment="1">
      <alignment horizontal="center" vertical="center" shrinkToFit="1"/>
    </xf>
    <xf numFmtId="0" fontId="0" fillId="5" borderId="38" xfId="0" applyFill="1" applyBorder="1" applyAlignment="1">
      <alignment horizontal="center" vertical="center" shrinkToFit="1"/>
    </xf>
    <xf numFmtId="0" fontId="0" fillId="5" borderId="31" xfId="0" applyFill="1" applyBorder="1" applyAlignment="1">
      <alignment horizontal="center" vertical="center" shrinkToFit="1"/>
    </xf>
    <xf numFmtId="38" fontId="0" fillId="4" borderId="43" xfId="1" applyFont="1" applyFill="1" applyBorder="1" applyAlignment="1">
      <alignment horizontal="center" vertical="center"/>
    </xf>
    <xf numFmtId="38" fontId="0" fillId="4" borderId="66" xfId="1" applyFont="1" applyFill="1" applyBorder="1" applyAlignment="1">
      <alignment horizontal="center" vertical="center"/>
    </xf>
    <xf numFmtId="38" fontId="0" fillId="4" borderId="126" xfId="1" applyFont="1" applyFill="1" applyBorder="1" applyAlignment="1">
      <alignment horizontal="center" vertical="center"/>
    </xf>
    <xf numFmtId="38" fontId="0" fillId="4" borderId="113" xfId="1" applyFont="1" applyFill="1" applyBorder="1" applyAlignment="1">
      <alignment horizontal="center" vertical="center"/>
    </xf>
    <xf numFmtId="0" fontId="0" fillId="2" borderId="33" xfId="0" applyFill="1" applyBorder="1" applyAlignment="1">
      <alignment horizontal="center" vertical="center" shrinkToFit="1"/>
    </xf>
    <xf numFmtId="0" fontId="0" fillId="2" borderId="34" xfId="0" applyFill="1" applyBorder="1" applyAlignment="1">
      <alignment horizontal="center" vertical="center" shrinkToFit="1"/>
    </xf>
    <xf numFmtId="38" fontId="0" fillId="5" borderId="27" xfId="1" applyFont="1" applyFill="1" applyBorder="1" applyAlignment="1">
      <alignment horizontal="center" vertical="center" shrinkToFit="1"/>
    </xf>
    <xf numFmtId="38" fontId="0" fillId="4" borderId="32" xfId="1" applyFont="1" applyFill="1" applyBorder="1" applyAlignment="1">
      <alignment horizontal="center" vertical="center" shrinkToFit="1"/>
    </xf>
    <xf numFmtId="38" fontId="0" fillId="4" borderId="33" xfId="1" applyFont="1" applyFill="1" applyBorder="1" applyAlignment="1">
      <alignment horizontal="center" vertical="center" shrinkToFit="1"/>
    </xf>
    <xf numFmtId="38" fontId="0" fillId="4" borderId="83" xfId="1" applyFont="1" applyFill="1" applyBorder="1" applyAlignment="1">
      <alignment horizontal="center" vertical="center" shrinkToFit="1"/>
    </xf>
    <xf numFmtId="0" fontId="0" fillId="4" borderId="32" xfId="0" applyFill="1" applyBorder="1" applyAlignment="1">
      <alignment horizontal="center" vertical="center" shrinkToFit="1"/>
    </xf>
    <xf numFmtId="0" fontId="0" fillId="4" borderId="33" xfId="0" applyFill="1" applyBorder="1" applyAlignment="1">
      <alignment horizontal="center" vertical="center" shrinkToFit="1"/>
    </xf>
    <xf numFmtId="0" fontId="0" fillId="4" borderId="34" xfId="0" applyFill="1" applyBorder="1" applyAlignment="1">
      <alignment horizontal="center" vertical="center" shrinkToFit="1"/>
    </xf>
    <xf numFmtId="38" fontId="0" fillId="2" borderId="130" xfId="1" applyFont="1" applyFill="1" applyBorder="1" applyAlignment="1">
      <alignment horizontal="center" vertical="center" shrinkToFit="1"/>
    </xf>
    <xf numFmtId="38" fontId="0" fillId="2" borderId="131" xfId="1" applyFont="1" applyFill="1" applyBorder="1" applyAlignment="1">
      <alignment horizontal="center" vertical="center" shrinkToFit="1"/>
    </xf>
    <xf numFmtId="38" fontId="0" fillId="2" borderId="133" xfId="1" applyFont="1" applyFill="1" applyBorder="1" applyAlignment="1">
      <alignment horizontal="center" vertical="center" shrinkToFit="1"/>
    </xf>
    <xf numFmtId="0" fontId="0" fillId="2" borderId="49" xfId="0" applyFill="1" applyBorder="1" applyAlignment="1">
      <alignment horizontal="center" vertical="center" shrinkToFit="1"/>
    </xf>
    <xf numFmtId="0" fontId="0" fillId="2" borderId="57" xfId="0" applyFill="1" applyBorder="1" applyAlignment="1">
      <alignment horizontal="center" vertical="center" shrinkToFit="1"/>
    </xf>
    <xf numFmtId="0" fontId="0" fillId="2" borderId="58" xfId="0" applyFill="1" applyBorder="1" applyAlignment="1">
      <alignment horizontal="center" vertical="center" shrinkToFit="1"/>
    </xf>
    <xf numFmtId="0" fontId="0" fillId="2" borderId="59" xfId="0" applyFill="1" applyBorder="1" applyAlignment="1">
      <alignment horizontal="center" vertical="center" shrinkToFit="1"/>
    </xf>
    <xf numFmtId="0" fontId="0" fillId="3" borderId="0" xfId="0" applyFill="1" applyBorder="1" applyAlignment="1">
      <alignment horizontal="center" vertical="center" shrinkToFit="1"/>
    </xf>
    <xf numFmtId="0" fontId="0" fillId="4" borderId="81" xfId="0" applyFill="1" applyBorder="1" applyAlignment="1">
      <alignment horizontal="center" vertical="center" shrinkToFit="1"/>
    </xf>
    <xf numFmtId="0" fontId="0" fillId="4" borderId="75" xfId="0" applyFill="1" applyBorder="1" applyAlignment="1">
      <alignment horizontal="center" vertical="center" shrinkToFit="1"/>
    </xf>
    <xf numFmtId="38" fontId="0" fillId="4" borderId="98" xfId="1" applyFont="1" applyFill="1" applyBorder="1" applyAlignment="1">
      <alignment horizontal="center" vertical="center" shrinkToFit="1"/>
    </xf>
    <xf numFmtId="38" fontId="0" fillId="4" borderId="55" xfId="1" applyFont="1" applyFill="1" applyBorder="1" applyAlignment="1">
      <alignment horizontal="center" vertical="center" shrinkToFit="1"/>
    </xf>
    <xf numFmtId="38" fontId="0" fillId="4" borderId="56" xfId="1" applyFont="1" applyFill="1" applyBorder="1" applyAlignment="1">
      <alignment horizontal="center" vertical="center" shrinkToFit="1"/>
    </xf>
    <xf numFmtId="0" fontId="0" fillId="2" borderId="35" xfId="0" applyFill="1" applyBorder="1" applyAlignment="1">
      <alignment horizontal="center" vertical="center" shrinkToFit="1"/>
    </xf>
    <xf numFmtId="38" fontId="0" fillId="2" borderId="132" xfId="1" applyFont="1" applyFill="1" applyBorder="1" applyAlignment="1">
      <alignment horizontal="center" vertical="center" shrinkToFit="1"/>
    </xf>
    <xf numFmtId="0" fontId="0" fillId="5" borderId="65" xfId="0" applyFill="1" applyBorder="1" applyAlignment="1">
      <alignment horizontal="center" vertical="center" shrinkToFit="1"/>
    </xf>
    <xf numFmtId="0" fontId="0" fillId="5" borderId="66" xfId="0" applyFill="1" applyBorder="1" applyAlignment="1">
      <alignment horizontal="center" vertical="center" shrinkToFit="1"/>
    </xf>
    <xf numFmtId="0" fontId="0" fillId="5" borderId="67" xfId="0" applyFill="1" applyBorder="1" applyAlignment="1">
      <alignment horizontal="center" vertical="center" shrinkToFit="1"/>
    </xf>
    <xf numFmtId="38" fontId="0" fillId="5" borderId="65" xfId="1" applyFont="1" applyFill="1" applyBorder="1" applyAlignment="1">
      <alignment horizontal="center" vertical="center" shrinkToFit="1"/>
    </xf>
    <xf numFmtId="38" fontId="0" fillId="5" borderId="66" xfId="1" applyFont="1" applyFill="1" applyBorder="1" applyAlignment="1">
      <alignment horizontal="center" vertical="center" shrinkToFit="1"/>
    </xf>
    <xf numFmtId="38" fontId="0" fillId="5" borderId="77" xfId="1" applyFont="1" applyFill="1" applyBorder="1" applyAlignment="1">
      <alignment horizontal="center" vertical="center" shrinkToFit="1"/>
    </xf>
    <xf numFmtId="0" fontId="0" fillId="4" borderId="57" xfId="0" applyFill="1" applyBorder="1" applyAlignment="1">
      <alignment horizontal="center" vertical="center" shrinkToFit="1"/>
    </xf>
    <xf numFmtId="0" fontId="0" fillId="4" borderId="58" xfId="0" applyFill="1" applyBorder="1" applyAlignment="1">
      <alignment horizontal="center" vertical="center" shrinkToFit="1"/>
    </xf>
    <xf numFmtId="0" fontId="0" fillId="4" borderId="59" xfId="0" applyFill="1" applyBorder="1" applyAlignment="1">
      <alignment horizontal="center" vertical="center" shrinkToFit="1"/>
    </xf>
    <xf numFmtId="0" fontId="0" fillId="0" borderId="14" xfId="0" applyFill="1" applyBorder="1" applyAlignment="1">
      <alignment horizontal="center" vertical="center" textRotation="255" shrinkToFit="1"/>
    </xf>
    <xf numFmtId="0" fontId="0" fillId="0" borderId="39" xfId="0" applyFill="1" applyBorder="1" applyAlignment="1">
      <alignment horizontal="center" vertical="center" textRotation="255" shrinkToFit="1"/>
    </xf>
    <xf numFmtId="38" fontId="0" fillId="5" borderId="58" xfId="1" applyFont="1" applyFill="1" applyBorder="1" applyAlignment="1">
      <alignment horizontal="center" vertical="center" shrinkToFit="1"/>
    </xf>
    <xf numFmtId="38" fontId="0" fillId="5" borderId="76" xfId="1" applyFont="1" applyFill="1" applyBorder="1" applyAlignment="1">
      <alignment horizontal="center" vertical="center" shrinkToFit="1"/>
    </xf>
    <xf numFmtId="38" fontId="0" fillId="4" borderId="0" xfId="1" applyFont="1" applyFill="1" applyBorder="1" applyAlignment="1">
      <alignment horizontal="center" vertical="center" shrinkToFit="1"/>
    </xf>
    <xf numFmtId="38" fontId="0" fillId="4" borderId="80" xfId="1" applyFont="1" applyFill="1" applyBorder="1" applyAlignment="1">
      <alignment horizontal="center" vertical="center" shrinkToFit="1"/>
    </xf>
    <xf numFmtId="38" fontId="0" fillId="4" borderId="37" xfId="1" applyFont="1" applyFill="1" applyBorder="1" applyAlignment="1">
      <alignment horizontal="center" vertical="center"/>
    </xf>
    <xf numFmtId="0" fontId="0" fillId="4" borderId="35" xfId="0" applyFill="1" applyBorder="1" applyAlignment="1">
      <alignment horizontal="center" vertical="center" shrinkToFit="1"/>
    </xf>
    <xf numFmtId="0" fontId="0" fillId="4" borderId="52" xfId="0" applyFill="1" applyBorder="1" applyAlignment="1">
      <alignment horizontal="center" vertical="center" shrinkToFit="1"/>
    </xf>
    <xf numFmtId="0" fontId="0" fillId="5" borderId="52" xfId="0" applyFill="1" applyBorder="1" applyAlignment="1">
      <alignment horizontal="center" vertical="center" shrinkToFit="1"/>
    </xf>
    <xf numFmtId="0" fontId="0" fillId="2" borderId="52" xfId="0" applyFill="1" applyBorder="1" applyAlignment="1">
      <alignment horizontal="center" vertical="center" shrinkToFit="1"/>
    </xf>
  </cellXfs>
  <cellStyles count="2">
    <cellStyle name="桁区切り" xfId="1" builtinId="6"/>
    <cellStyle name="標準" xfId="0" builtinId="0"/>
  </cellStyles>
  <dxfs count="72">
    <dxf>
      <fill>
        <patternFill>
          <bgColor rgb="FFFF0000"/>
        </patternFill>
      </fill>
    </dxf>
    <dxf>
      <fill>
        <patternFill>
          <bgColor rgb="FF66FFFF"/>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66FFFF"/>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66FFFF"/>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66FFFF"/>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66FFFF"/>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66FFFF"/>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theme="0" tint="-0.499984740745262"/>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66FFFF"/>
      <color rgb="FF00FFFF"/>
      <color rgb="FFFFFFFF"/>
      <color rgb="FFFFDDFF"/>
      <color rgb="FFAFFFFF"/>
      <color rgb="FFFFCCFF"/>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331469</xdr:colOff>
      <xdr:row>26</xdr:row>
      <xdr:rowOff>137159</xdr:rowOff>
    </xdr:from>
    <xdr:to>
      <xdr:col>21</xdr:col>
      <xdr:colOff>38101</xdr:colOff>
      <xdr:row>28</xdr:row>
      <xdr:rowOff>169545</xdr:rowOff>
    </xdr:to>
    <xdr:sp macro="" textlink="">
      <xdr:nvSpPr>
        <xdr:cNvPr id="3" name="四角形吹き出し 7">
          <a:extLst>
            <a:ext uri="{FF2B5EF4-FFF2-40B4-BE49-F238E27FC236}">
              <a16:creationId xmlns:a16="http://schemas.microsoft.com/office/drawing/2014/main" id="{E0057C1A-0F72-4269-8EC8-EAE998DE30FC}"/>
            </a:ext>
          </a:extLst>
        </xdr:cNvPr>
        <xdr:cNvSpPr/>
      </xdr:nvSpPr>
      <xdr:spPr>
        <a:xfrm>
          <a:off x="3846194" y="8204834"/>
          <a:ext cx="3516632" cy="794386"/>
        </a:xfrm>
        <a:prstGeom prst="wedgeRectCallout">
          <a:avLst>
            <a:gd name="adj1" fmla="val -66060"/>
            <a:gd name="adj2" fmla="val 27535"/>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a:t>
          </a:r>
          <a:r>
            <a:rPr kumimoji="1" lang="en-US" altLang="ja-JP" sz="1100"/>
            <a:t>A</a:t>
          </a:r>
          <a:r>
            <a:rPr kumimoji="1" lang="ja-JP" altLang="en-US" sz="1100"/>
            <a:t>）</a:t>
          </a:r>
          <a:r>
            <a:rPr kumimoji="1" lang="en-US" altLang="ja-JP" sz="1100"/>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C</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en-US" sz="1100"/>
            <a:t>（</a:t>
          </a:r>
          <a:r>
            <a:rPr kumimoji="1" lang="en-US" altLang="ja-JP" sz="1100"/>
            <a:t>D</a:t>
          </a:r>
          <a:r>
            <a:rPr kumimoji="1" lang="ja-JP" altLang="en-US" sz="1100"/>
            <a:t>）</a:t>
          </a:r>
          <a:r>
            <a:rPr kumimoji="1" lang="en-US" altLang="ja-JP" sz="1100"/>
            <a:t>+</a:t>
          </a:r>
          <a:r>
            <a:rPr kumimoji="1" lang="ja-JP" altLang="en-US" sz="1100"/>
            <a:t>（</a:t>
          </a:r>
          <a:r>
            <a:rPr kumimoji="1" lang="en-US" altLang="ja-JP" sz="1100"/>
            <a:t>E</a:t>
          </a:r>
          <a:r>
            <a:rPr kumimoji="1" lang="ja-JP" altLang="en-US" sz="1100"/>
            <a:t>）</a:t>
          </a:r>
          <a:endParaRPr kumimoji="1" lang="en-US" altLang="ja-JP" sz="1100"/>
        </a:p>
        <a:p>
          <a:pPr algn="l"/>
          <a:r>
            <a:rPr kumimoji="1" lang="ja-JP" altLang="en-US" sz="1100"/>
            <a:t>扶養手当及び共済の被扶養者認定で用いる収入金額</a:t>
          </a:r>
          <a:endParaRPr kumimoji="1" lang="en-US" altLang="ja-JP" sz="1100"/>
        </a:p>
      </xdr:txBody>
    </xdr:sp>
    <xdr:clientData/>
  </xdr:twoCellAnchor>
  <xdr:twoCellAnchor>
    <xdr:from>
      <xdr:col>29</xdr:col>
      <xdr:colOff>76200</xdr:colOff>
      <xdr:row>2</xdr:row>
      <xdr:rowOff>207645</xdr:rowOff>
    </xdr:from>
    <xdr:to>
      <xdr:col>31</xdr:col>
      <xdr:colOff>340995</xdr:colOff>
      <xdr:row>3</xdr:row>
      <xdr:rowOff>192405</xdr:rowOff>
    </xdr:to>
    <xdr:sp macro="" textlink="">
      <xdr:nvSpPr>
        <xdr:cNvPr id="4" name="正方形/長方形 3">
          <a:extLst>
            <a:ext uri="{FF2B5EF4-FFF2-40B4-BE49-F238E27FC236}">
              <a16:creationId xmlns:a16="http://schemas.microsoft.com/office/drawing/2014/main" id="{29854074-15E0-4507-BF86-E39A78F8C241}"/>
            </a:ext>
          </a:extLst>
        </xdr:cNvPr>
        <xdr:cNvSpPr/>
      </xdr:nvSpPr>
      <xdr:spPr>
        <a:xfrm>
          <a:off x="10677525" y="779145"/>
          <a:ext cx="1026795" cy="270510"/>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95250</xdr:colOff>
      <xdr:row>5</xdr:row>
      <xdr:rowOff>333375</xdr:rowOff>
    </xdr:from>
    <xdr:to>
      <xdr:col>31</xdr:col>
      <xdr:colOff>360045</xdr:colOff>
      <xdr:row>6</xdr:row>
      <xdr:rowOff>219075</xdr:rowOff>
    </xdr:to>
    <xdr:sp macro="" textlink="">
      <xdr:nvSpPr>
        <xdr:cNvPr id="5" name="正方形/長方形 4">
          <a:extLst>
            <a:ext uri="{FF2B5EF4-FFF2-40B4-BE49-F238E27FC236}">
              <a16:creationId xmlns:a16="http://schemas.microsoft.com/office/drawing/2014/main" id="{80667881-8378-43E6-A060-65E7AD493780}"/>
            </a:ext>
          </a:extLst>
        </xdr:cNvPr>
        <xdr:cNvSpPr/>
      </xdr:nvSpPr>
      <xdr:spPr>
        <a:xfrm>
          <a:off x="10696575" y="1724025"/>
          <a:ext cx="1026795" cy="276225"/>
        </a:xfrm>
        <a:prstGeom prst="rect">
          <a:avLst/>
        </a:prstGeom>
        <a:solidFill>
          <a:srgbClr val="A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114300</xdr:colOff>
      <xdr:row>8</xdr:row>
      <xdr:rowOff>133350</xdr:rowOff>
    </xdr:from>
    <xdr:to>
      <xdr:col>31</xdr:col>
      <xdr:colOff>379095</xdr:colOff>
      <xdr:row>9</xdr:row>
      <xdr:rowOff>38100</xdr:rowOff>
    </xdr:to>
    <xdr:sp macro="" textlink="">
      <xdr:nvSpPr>
        <xdr:cNvPr id="8" name="正方形/長方形 7">
          <a:extLst>
            <a:ext uri="{FF2B5EF4-FFF2-40B4-BE49-F238E27FC236}">
              <a16:creationId xmlns:a16="http://schemas.microsoft.com/office/drawing/2014/main" id="{7D644F04-0C5A-4131-A810-ACD900644FF5}"/>
            </a:ext>
          </a:extLst>
        </xdr:cNvPr>
        <xdr:cNvSpPr/>
      </xdr:nvSpPr>
      <xdr:spPr>
        <a:xfrm>
          <a:off x="10487025" y="2495550"/>
          <a:ext cx="1026795" cy="304800"/>
        </a:xfrm>
        <a:prstGeom prst="rect">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95250</xdr:colOff>
      <xdr:row>4</xdr:row>
      <xdr:rowOff>95250</xdr:rowOff>
    </xdr:from>
    <xdr:to>
      <xdr:col>31</xdr:col>
      <xdr:colOff>358140</xdr:colOff>
      <xdr:row>5</xdr:row>
      <xdr:rowOff>129540</xdr:rowOff>
    </xdr:to>
    <xdr:sp macro="" textlink="">
      <xdr:nvSpPr>
        <xdr:cNvPr id="9" name="正方形/長方形 8">
          <a:extLst>
            <a:ext uri="{FF2B5EF4-FFF2-40B4-BE49-F238E27FC236}">
              <a16:creationId xmlns:a16="http://schemas.microsoft.com/office/drawing/2014/main" id="{A7EADC88-70F5-47D5-87CD-D38B20653FC2}"/>
            </a:ext>
          </a:extLst>
        </xdr:cNvPr>
        <xdr:cNvSpPr/>
      </xdr:nvSpPr>
      <xdr:spPr>
        <a:xfrm>
          <a:off x="10696575" y="1238250"/>
          <a:ext cx="1024890" cy="281940"/>
        </a:xfrm>
        <a:prstGeom prst="rect">
          <a:avLst/>
        </a:prstGeom>
        <a:solidFill>
          <a:srgbClr val="FFDD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342900</xdr:colOff>
      <xdr:row>2</xdr:row>
      <xdr:rowOff>196216</xdr:rowOff>
    </xdr:from>
    <xdr:to>
      <xdr:col>37</xdr:col>
      <xdr:colOff>339090</xdr:colOff>
      <xdr:row>3</xdr:row>
      <xdr:rowOff>192406</xdr:rowOff>
    </xdr:to>
    <xdr:sp macro="" textlink="">
      <xdr:nvSpPr>
        <xdr:cNvPr id="10" name="正方形/長方形 9">
          <a:extLst>
            <a:ext uri="{FF2B5EF4-FFF2-40B4-BE49-F238E27FC236}">
              <a16:creationId xmlns:a16="http://schemas.microsoft.com/office/drawing/2014/main" id="{676E6EA2-112B-45BD-8749-63CD4648CF26}"/>
            </a:ext>
          </a:extLst>
        </xdr:cNvPr>
        <xdr:cNvSpPr/>
      </xdr:nvSpPr>
      <xdr:spPr>
        <a:xfrm>
          <a:off x="11706225" y="767716"/>
          <a:ext cx="2282190" cy="2819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・・・必ず入力してください</a:t>
          </a:r>
        </a:p>
      </xdr:txBody>
    </xdr:sp>
    <xdr:clientData/>
  </xdr:twoCellAnchor>
  <xdr:twoCellAnchor>
    <xdr:from>
      <xdr:col>31</xdr:col>
      <xdr:colOff>360044</xdr:colOff>
      <xdr:row>4</xdr:row>
      <xdr:rowOff>53341</xdr:rowOff>
    </xdr:from>
    <xdr:to>
      <xdr:col>38</xdr:col>
      <xdr:colOff>247649</xdr:colOff>
      <xdr:row>5</xdr:row>
      <xdr:rowOff>198121</xdr:rowOff>
    </xdr:to>
    <xdr:sp macro="" textlink="">
      <xdr:nvSpPr>
        <xdr:cNvPr id="11" name="正方形/長方形 10">
          <a:extLst>
            <a:ext uri="{FF2B5EF4-FFF2-40B4-BE49-F238E27FC236}">
              <a16:creationId xmlns:a16="http://schemas.microsoft.com/office/drawing/2014/main" id="{D2FA0744-1B38-415C-862D-A80F3094E635}"/>
            </a:ext>
          </a:extLst>
        </xdr:cNvPr>
        <xdr:cNvSpPr/>
      </xdr:nvSpPr>
      <xdr:spPr>
        <a:xfrm>
          <a:off x="11723369" y="1196341"/>
          <a:ext cx="2554605" cy="39243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ysClr val="windowText" lastClr="000000"/>
              </a:solidFill>
            </a:rPr>
            <a:t>・・・必要な箇所に入力してください</a:t>
          </a:r>
        </a:p>
      </xdr:txBody>
    </xdr:sp>
    <xdr:clientData/>
  </xdr:twoCellAnchor>
  <xdr:twoCellAnchor>
    <xdr:from>
      <xdr:col>32</xdr:col>
      <xdr:colOff>1905</xdr:colOff>
      <xdr:row>5</xdr:row>
      <xdr:rowOff>266700</xdr:rowOff>
    </xdr:from>
    <xdr:to>
      <xdr:col>37</xdr:col>
      <xdr:colOff>369570</xdr:colOff>
      <xdr:row>7</xdr:row>
      <xdr:rowOff>40005</xdr:rowOff>
    </xdr:to>
    <xdr:sp macro="" textlink="">
      <xdr:nvSpPr>
        <xdr:cNvPr id="12" name="正方形/長方形 11">
          <a:extLst>
            <a:ext uri="{FF2B5EF4-FFF2-40B4-BE49-F238E27FC236}">
              <a16:creationId xmlns:a16="http://schemas.microsoft.com/office/drawing/2014/main" id="{A90FDF4D-122F-43FA-AC6F-FDE89C2C9CEB}"/>
            </a:ext>
          </a:extLst>
        </xdr:cNvPr>
        <xdr:cNvSpPr/>
      </xdr:nvSpPr>
      <xdr:spPr>
        <a:xfrm>
          <a:off x="11746230" y="1657350"/>
          <a:ext cx="2272665" cy="4114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・・・自動で計算します</a:t>
          </a:r>
        </a:p>
      </xdr:txBody>
    </xdr:sp>
    <xdr:clientData/>
  </xdr:twoCellAnchor>
  <xdr:twoCellAnchor>
    <xdr:from>
      <xdr:col>32</xdr:col>
      <xdr:colOff>22858</xdr:colOff>
      <xdr:row>8</xdr:row>
      <xdr:rowOff>51434</xdr:rowOff>
    </xdr:from>
    <xdr:to>
      <xdr:col>40</xdr:col>
      <xdr:colOff>55245</xdr:colOff>
      <xdr:row>10</xdr:row>
      <xdr:rowOff>59055</xdr:rowOff>
    </xdr:to>
    <xdr:sp macro="" textlink="">
      <xdr:nvSpPr>
        <xdr:cNvPr id="15" name="正方形/長方形 14">
          <a:extLst>
            <a:ext uri="{FF2B5EF4-FFF2-40B4-BE49-F238E27FC236}">
              <a16:creationId xmlns:a16="http://schemas.microsoft.com/office/drawing/2014/main" id="{B52ED510-E5B8-4A93-9323-6B9FD076F175}"/>
            </a:ext>
          </a:extLst>
        </xdr:cNvPr>
        <xdr:cNvSpPr/>
      </xdr:nvSpPr>
      <xdr:spPr>
        <a:xfrm>
          <a:off x="11538583" y="2413634"/>
          <a:ext cx="3080387" cy="57912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a:t>
          </a:r>
          <a:r>
            <a:rPr kumimoji="1" lang="ja-JP" altLang="en-US" sz="1000">
              <a:solidFill>
                <a:sysClr val="windowText" lastClr="000000"/>
              </a:solidFill>
            </a:rPr>
            <a:t>認定要件を満たしていない可能性があります</a:t>
          </a:r>
          <a:endParaRPr kumimoji="1" lang="en-US" altLang="ja-JP" sz="1000">
            <a:solidFill>
              <a:sysClr val="windowText" lastClr="000000"/>
            </a:solidFill>
          </a:endParaRPr>
        </a:p>
        <a:p>
          <a:pPr algn="l"/>
          <a:r>
            <a:rPr kumimoji="1" lang="ja-JP" altLang="en-US" sz="1000">
              <a:solidFill>
                <a:sysClr val="windowText" lastClr="000000"/>
              </a:solidFill>
            </a:rPr>
            <a:t>　　　人事担当者に連絡してください</a:t>
          </a:r>
        </a:p>
      </xdr:txBody>
    </xdr:sp>
    <xdr:clientData/>
  </xdr:twoCellAnchor>
  <xdr:twoCellAnchor>
    <xdr:from>
      <xdr:col>5</xdr:col>
      <xdr:colOff>329565</xdr:colOff>
      <xdr:row>11</xdr:row>
      <xdr:rowOff>215265</xdr:rowOff>
    </xdr:from>
    <xdr:to>
      <xdr:col>14</xdr:col>
      <xdr:colOff>28575</xdr:colOff>
      <xdr:row>14</xdr:row>
      <xdr:rowOff>430530</xdr:rowOff>
    </xdr:to>
    <xdr:sp macro="" textlink="">
      <xdr:nvSpPr>
        <xdr:cNvPr id="16" name="角丸四角形 5">
          <a:extLst>
            <a:ext uri="{FF2B5EF4-FFF2-40B4-BE49-F238E27FC236}">
              <a16:creationId xmlns:a16="http://schemas.microsoft.com/office/drawing/2014/main" id="{9F635C0C-AE0D-469E-B095-42BA81D3CFD8}"/>
            </a:ext>
          </a:extLst>
        </xdr:cNvPr>
        <xdr:cNvSpPr/>
      </xdr:nvSpPr>
      <xdr:spPr>
        <a:xfrm>
          <a:off x="1672590" y="3120390"/>
          <a:ext cx="3013710" cy="1329690"/>
        </a:xfrm>
        <a:prstGeom prst="round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102870</xdr:colOff>
      <xdr:row>10</xdr:row>
      <xdr:rowOff>243840</xdr:rowOff>
    </xdr:from>
    <xdr:to>
      <xdr:col>25</xdr:col>
      <xdr:colOff>17145</xdr:colOff>
      <xdr:row>13</xdr:row>
      <xdr:rowOff>295274</xdr:rowOff>
    </xdr:to>
    <xdr:sp macro="" textlink="">
      <xdr:nvSpPr>
        <xdr:cNvPr id="17" name="四角形吹き出し 3">
          <a:extLst>
            <a:ext uri="{FF2B5EF4-FFF2-40B4-BE49-F238E27FC236}">
              <a16:creationId xmlns:a16="http://schemas.microsoft.com/office/drawing/2014/main" id="{0EE875BE-7CB1-404D-8FF4-F49E25837797}"/>
            </a:ext>
          </a:extLst>
        </xdr:cNvPr>
        <xdr:cNvSpPr/>
      </xdr:nvSpPr>
      <xdr:spPr>
        <a:xfrm>
          <a:off x="5141595" y="3177540"/>
          <a:ext cx="3724275" cy="984884"/>
        </a:xfrm>
        <a:prstGeom prst="wedgeRectCallout">
          <a:avLst>
            <a:gd name="adj1" fmla="val -55833"/>
            <a:gd name="adj2" fmla="val 71363"/>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各「収支内訳書」に記載した結果が自動入力されます。先に該当の「収支内訳書」及び「青色申告書」シートにて金額を入力してください。</a:t>
          </a:r>
        </a:p>
      </xdr:txBody>
    </xdr:sp>
    <xdr:clientData/>
  </xdr:twoCellAnchor>
  <xdr:twoCellAnchor>
    <xdr:from>
      <xdr:col>29</xdr:col>
      <xdr:colOff>114300</xdr:colOff>
      <xdr:row>7</xdr:row>
      <xdr:rowOff>148590</xdr:rowOff>
    </xdr:from>
    <xdr:to>
      <xdr:col>31</xdr:col>
      <xdr:colOff>371475</xdr:colOff>
      <xdr:row>7</xdr:row>
      <xdr:rowOff>371475</xdr:rowOff>
    </xdr:to>
    <xdr:sp macro="" textlink="">
      <xdr:nvSpPr>
        <xdr:cNvPr id="22" name="正方形/長方形 21">
          <a:extLst>
            <a:ext uri="{FF2B5EF4-FFF2-40B4-BE49-F238E27FC236}">
              <a16:creationId xmlns:a16="http://schemas.microsoft.com/office/drawing/2014/main" id="{C782D8C3-77A5-4A3B-893D-69B9E53FFE30}"/>
            </a:ext>
          </a:extLst>
        </xdr:cNvPr>
        <xdr:cNvSpPr/>
      </xdr:nvSpPr>
      <xdr:spPr>
        <a:xfrm>
          <a:off x="10487025" y="2110740"/>
          <a:ext cx="1019175" cy="222885"/>
        </a:xfrm>
        <a:prstGeom prst="rect">
          <a:avLst/>
        </a:prstGeom>
        <a:solidFill>
          <a:schemeClr val="accent6">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19050</xdr:colOff>
      <xdr:row>7</xdr:row>
      <xdr:rowOff>120015</xdr:rowOff>
    </xdr:from>
    <xdr:to>
      <xdr:col>38</xdr:col>
      <xdr:colOff>211455</xdr:colOff>
      <xdr:row>7</xdr:row>
      <xdr:rowOff>358140</xdr:rowOff>
    </xdr:to>
    <xdr:sp macro="" textlink="">
      <xdr:nvSpPr>
        <xdr:cNvPr id="23" name="正方形/長方形 22">
          <a:extLst>
            <a:ext uri="{FF2B5EF4-FFF2-40B4-BE49-F238E27FC236}">
              <a16:creationId xmlns:a16="http://schemas.microsoft.com/office/drawing/2014/main" id="{ED9C8A52-01E1-4352-A152-D165327887F1}"/>
            </a:ext>
          </a:extLst>
        </xdr:cNvPr>
        <xdr:cNvSpPr/>
      </xdr:nvSpPr>
      <xdr:spPr>
        <a:xfrm>
          <a:off x="11534775" y="2082165"/>
          <a:ext cx="247840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・・・どちらかを選択してください</a:t>
          </a:r>
        </a:p>
      </xdr:txBody>
    </xdr:sp>
    <xdr:clientData/>
  </xdr:twoCellAnchor>
  <xdr:twoCellAnchor>
    <xdr:from>
      <xdr:col>21</xdr:col>
      <xdr:colOff>137159</xdr:colOff>
      <xdr:row>18</xdr:row>
      <xdr:rowOff>190501</xdr:rowOff>
    </xdr:from>
    <xdr:to>
      <xdr:col>31</xdr:col>
      <xdr:colOff>194309</xdr:colOff>
      <xdr:row>20</xdr:row>
      <xdr:rowOff>285750</xdr:rowOff>
    </xdr:to>
    <xdr:sp macro="" textlink="">
      <xdr:nvSpPr>
        <xdr:cNvPr id="19" name="四角形吹き出し 3">
          <a:extLst>
            <a:ext uri="{FF2B5EF4-FFF2-40B4-BE49-F238E27FC236}">
              <a16:creationId xmlns:a16="http://schemas.microsoft.com/office/drawing/2014/main" id="{42E59035-882E-41A1-926B-0CFA9A20131E}"/>
            </a:ext>
          </a:extLst>
        </xdr:cNvPr>
        <xdr:cNvSpPr/>
      </xdr:nvSpPr>
      <xdr:spPr>
        <a:xfrm>
          <a:off x="7461884" y="5791201"/>
          <a:ext cx="3867150" cy="733424"/>
        </a:xfrm>
        <a:prstGeom prst="wedgeRectCallout">
          <a:avLst>
            <a:gd name="adj1" fmla="val -52138"/>
            <a:gd name="adj2" fmla="val 71363"/>
          </a:avLst>
        </a:prstGeom>
        <a:ln w="28575">
          <a:solidFill>
            <a:schemeClr val="accent6">
              <a:lumMod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扶養手当がある場合のみ、月間収入金額の確認が必要です。</a:t>
          </a:r>
          <a:endParaRPr kumimoji="1" lang="en-US" altLang="ja-JP" sz="1100"/>
        </a:p>
        <a:p>
          <a:pPr algn="l"/>
          <a:r>
            <a:rPr kumimoji="1" lang="en-US" altLang="ja-JP" sz="1100"/>
            <a:t>※</a:t>
          </a:r>
          <a:r>
            <a:rPr kumimoji="1" lang="ja-JP" altLang="en-US" sz="1100"/>
            <a:t>共済のみの場合は、確認不要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333375</xdr:colOff>
      <xdr:row>24</xdr:row>
      <xdr:rowOff>85725</xdr:rowOff>
    </xdr:from>
    <xdr:to>
      <xdr:col>29</xdr:col>
      <xdr:colOff>104775</xdr:colOff>
      <xdr:row>30</xdr:row>
      <xdr:rowOff>171450</xdr:rowOff>
    </xdr:to>
    <xdr:sp macro="" textlink="">
      <xdr:nvSpPr>
        <xdr:cNvPr id="5" name="角丸四角形 4">
          <a:extLst>
            <a:ext uri="{FF2B5EF4-FFF2-40B4-BE49-F238E27FC236}">
              <a16:creationId xmlns:a16="http://schemas.microsoft.com/office/drawing/2014/main" id="{00000000-0008-0000-0000-000005000000}"/>
            </a:ext>
          </a:extLst>
        </xdr:cNvPr>
        <xdr:cNvSpPr/>
      </xdr:nvSpPr>
      <xdr:spPr>
        <a:xfrm>
          <a:off x="8953500" y="6000750"/>
          <a:ext cx="1866900" cy="1590675"/>
        </a:xfrm>
        <a:prstGeom prst="round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266698</xdr:colOff>
      <xdr:row>27</xdr:row>
      <xdr:rowOff>38100</xdr:rowOff>
    </xdr:from>
    <xdr:to>
      <xdr:col>35</xdr:col>
      <xdr:colOff>205739</xdr:colOff>
      <xdr:row>29</xdr:row>
      <xdr:rowOff>161925</xdr:rowOff>
    </xdr:to>
    <xdr:sp macro="" textlink="">
      <xdr:nvSpPr>
        <xdr:cNvPr id="2" name="四角形吹き出し 1">
          <a:extLst>
            <a:ext uri="{FF2B5EF4-FFF2-40B4-BE49-F238E27FC236}">
              <a16:creationId xmlns:a16="http://schemas.microsoft.com/office/drawing/2014/main" id="{00000000-0008-0000-0000-000002000000}"/>
            </a:ext>
          </a:extLst>
        </xdr:cNvPr>
        <xdr:cNvSpPr/>
      </xdr:nvSpPr>
      <xdr:spPr>
        <a:xfrm>
          <a:off x="11407138" y="6484620"/>
          <a:ext cx="2453641" cy="603885"/>
        </a:xfrm>
        <a:prstGeom prst="wedgeRectCallout">
          <a:avLst>
            <a:gd name="adj1" fmla="val -63520"/>
            <a:gd name="adj2" fmla="val 41685"/>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扶養手当及び共済の被扶養者資格の認定で用いる事業所得</a:t>
          </a:r>
          <a:r>
            <a:rPr kumimoji="1" lang="ja-JP" altLang="en-US" sz="1100" b="0">
              <a:solidFill>
                <a:schemeClr val="tx1"/>
              </a:solidFill>
            </a:rPr>
            <a:t>金額</a:t>
          </a:r>
          <a:endParaRPr kumimoji="1" lang="en-US" altLang="ja-JP" sz="1100" b="0">
            <a:solidFill>
              <a:schemeClr val="tx1"/>
            </a:solidFill>
          </a:endParaRPr>
        </a:p>
      </xdr:txBody>
    </xdr:sp>
    <xdr:clientData/>
  </xdr:twoCellAnchor>
  <xdr:twoCellAnchor>
    <xdr:from>
      <xdr:col>29</xdr:col>
      <xdr:colOff>114299</xdr:colOff>
      <xdr:row>19</xdr:row>
      <xdr:rowOff>47625</xdr:rowOff>
    </xdr:from>
    <xdr:to>
      <xdr:col>37</xdr:col>
      <xdr:colOff>114300</xdr:colOff>
      <xdr:row>24</xdr:row>
      <xdr:rowOff>180974</xdr:rowOff>
    </xdr:to>
    <xdr:sp macro="" textlink="">
      <xdr:nvSpPr>
        <xdr:cNvPr id="4" name="四角形吹き出し 3">
          <a:extLst>
            <a:ext uri="{FF2B5EF4-FFF2-40B4-BE49-F238E27FC236}">
              <a16:creationId xmlns:a16="http://schemas.microsoft.com/office/drawing/2014/main" id="{00000000-0008-0000-0000-000004000000}"/>
            </a:ext>
          </a:extLst>
        </xdr:cNvPr>
        <xdr:cNvSpPr/>
      </xdr:nvSpPr>
      <xdr:spPr>
        <a:xfrm>
          <a:off x="11258549" y="4762500"/>
          <a:ext cx="3352801" cy="1362074"/>
        </a:xfrm>
        <a:prstGeom prst="wedgeRectCallout">
          <a:avLst>
            <a:gd name="adj1" fmla="val -53844"/>
            <a:gd name="adj2" fmla="val 80756"/>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扶養手当及び共済被扶養者資格の認定基準では、左表の金額欄うち、斜線を引いた経費の⑬、⑭、⑯及びイ、ヘ、トは必要経費として認められないため、下記表ではそれらの経費を除いて計算している。</a:t>
          </a:r>
        </a:p>
      </xdr:txBody>
    </xdr:sp>
    <xdr:clientData/>
  </xdr:twoCellAnchor>
  <xdr:twoCellAnchor>
    <xdr:from>
      <xdr:col>29</xdr:col>
      <xdr:colOff>114300</xdr:colOff>
      <xdr:row>2</xdr:row>
      <xdr:rowOff>190500</xdr:rowOff>
    </xdr:from>
    <xdr:to>
      <xdr:col>31</xdr:col>
      <xdr:colOff>405765</xdr:colOff>
      <xdr:row>4</xdr:row>
      <xdr:rowOff>64769</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0820400" y="609600"/>
          <a:ext cx="1129665" cy="198119"/>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114300</xdr:colOff>
      <xdr:row>6</xdr:row>
      <xdr:rowOff>47625</xdr:rowOff>
    </xdr:from>
    <xdr:to>
      <xdr:col>31</xdr:col>
      <xdr:colOff>409575</xdr:colOff>
      <xdr:row>7</xdr:row>
      <xdr:rowOff>47625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0829925" y="1609725"/>
          <a:ext cx="1133475" cy="219075"/>
        </a:xfrm>
        <a:prstGeom prst="rect">
          <a:avLst/>
        </a:prstGeom>
        <a:solidFill>
          <a:srgbClr val="A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114300</xdr:colOff>
      <xdr:row>9</xdr:row>
      <xdr:rowOff>180975</xdr:rowOff>
    </xdr:from>
    <xdr:to>
      <xdr:col>31</xdr:col>
      <xdr:colOff>409575</xdr:colOff>
      <xdr:row>10</xdr:row>
      <xdr:rowOff>161925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0829925" y="2486025"/>
          <a:ext cx="1133475" cy="219075"/>
        </a:xfrm>
        <a:prstGeom prst="rect">
          <a:avLst/>
        </a:prstGeom>
        <a:solidFill>
          <a:schemeClr val="accent6">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114300</xdr:colOff>
      <xdr:row>7</xdr:row>
      <xdr:rowOff>266700</xdr:rowOff>
    </xdr:from>
    <xdr:to>
      <xdr:col>31</xdr:col>
      <xdr:colOff>409575</xdr:colOff>
      <xdr:row>8</xdr:row>
      <xdr:rowOff>104775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0829925" y="2047875"/>
          <a:ext cx="1133475" cy="219075"/>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1"/>
        </a:p>
      </xdr:txBody>
    </xdr:sp>
    <xdr:clientData/>
  </xdr:twoCellAnchor>
  <xdr:twoCellAnchor>
    <xdr:from>
      <xdr:col>29</xdr:col>
      <xdr:colOff>114300</xdr:colOff>
      <xdr:row>11</xdr:row>
      <xdr:rowOff>142875</xdr:rowOff>
    </xdr:from>
    <xdr:to>
      <xdr:col>31</xdr:col>
      <xdr:colOff>409575</xdr:colOff>
      <xdr:row>12</xdr:row>
      <xdr:rowOff>123825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0829925" y="2924175"/>
          <a:ext cx="1133475" cy="219075"/>
        </a:xfrm>
        <a:prstGeom prst="rect">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114300</xdr:colOff>
      <xdr:row>4</xdr:row>
      <xdr:rowOff>209550</xdr:rowOff>
    </xdr:from>
    <xdr:to>
      <xdr:col>31</xdr:col>
      <xdr:colOff>409575</xdr:colOff>
      <xdr:row>5</xdr:row>
      <xdr:rowOff>209550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0829925" y="1171575"/>
          <a:ext cx="1133475" cy="219075"/>
        </a:xfrm>
        <a:prstGeom prst="rect">
          <a:avLst/>
        </a:prstGeom>
        <a:solidFill>
          <a:srgbClr val="FFDD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0</xdr:colOff>
      <xdr:row>2</xdr:row>
      <xdr:rowOff>180975</xdr:rowOff>
    </xdr:from>
    <xdr:to>
      <xdr:col>37</xdr:col>
      <xdr:colOff>400050</xdr:colOff>
      <xdr:row>4</xdr:row>
      <xdr:rowOff>93345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1963400" y="600075"/>
          <a:ext cx="2495550" cy="2362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・・・必ず入力してください</a:t>
          </a:r>
        </a:p>
      </xdr:txBody>
    </xdr:sp>
    <xdr:clientData/>
  </xdr:twoCellAnchor>
  <xdr:twoCellAnchor>
    <xdr:from>
      <xdr:col>32</xdr:col>
      <xdr:colOff>9525</xdr:colOff>
      <xdr:row>4</xdr:row>
      <xdr:rowOff>200026</xdr:rowOff>
    </xdr:from>
    <xdr:to>
      <xdr:col>37</xdr:col>
      <xdr:colOff>409575</xdr:colOff>
      <xdr:row>5</xdr:row>
      <xdr:rowOff>209551</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1982450" y="1162051"/>
          <a:ext cx="2495550"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ysClr val="windowText" lastClr="000000"/>
              </a:solidFill>
            </a:rPr>
            <a:t>・・・必要な箇所に入力してください</a:t>
          </a:r>
        </a:p>
      </xdr:txBody>
    </xdr:sp>
    <xdr:clientData/>
  </xdr:twoCellAnchor>
  <xdr:twoCellAnchor>
    <xdr:from>
      <xdr:col>32</xdr:col>
      <xdr:colOff>9525</xdr:colOff>
      <xdr:row>6</xdr:row>
      <xdr:rowOff>38100</xdr:rowOff>
    </xdr:from>
    <xdr:to>
      <xdr:col>37</xdr:col>
      <xdr:colOff>409575</xdr:colOff>
      <xdr:row>7</xdr:row>
      <xdr:rowOff>47625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982450" y="1600200"/>
          <a:ext cx="2495550"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・・・自動で計算します</a:t>
          </a:r>
        </a:p>
      </xdr:txBody>
    </xdr:sp>
    <xdr:clientData/>
  </xdr:twoCellAnchor>
  <xdr:twoCellAnchor>
    <xdr:from>
      <xdr:col>32</xdr:col>
      <xdr:colOff>9524</xdr:colOff>
      <xdr:row>7</xdr:row>
      <xdr:rowOff>247650</xdr:rowOff>
    </xdr:from>
    <xdr:to>
      <xdr:col>38</xdr:col>
      <xdr:colOff>95249</xdr:colOff>
      <xdr:row>8</xdr:row>
      <xdr:rowOff>104775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982449" y="2028825"/>
          <a:ext cx="260032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・・・認定基準では経費に含めません</a:t>
          </a:r>
        </a:p>
      </xdr:txBody>
    </xdr:sp>
    <xdr:clientData/>
  </xdr:twoCellAnchor>
  <xdr:twoCellAnchor>
    <xdr:from>
      <xdr:col>32</xdr:col>
      <xdr:colOff>9525</xdr:colOff>
      <xdr:row>9</xdr:row>
      <xdr:rowOff>171450</xdr:rowOff>
    </xdr:from>
    <xdr:to>
      <xdr:col>37</xdr:col>
      <xdr:colOff>409575</xdr:colOff>
      <xdr:row>10</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982450" y="2476500"/>
          <a:ext cx="2495550"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・・・どちらかを選択してください</a:t>
          </a:r>
        </a:p>
      </xdr:txBody>
    </xdr:sp>
    <xdr:clientData/>
  </xdr:twoCellAnchor>
  <xdr:twoCellAnchor>
    <xdr:from>
      <xdr:col>32</xdr:col>
      <xdr:colOff>9524</xdr:colOff>
      <xdr:row>11</xdr:row>
      <xdr:rowOff>152399</xdr:rowOff>
    </xdr:from>
    <xdr:to>
      <xdr:col>38</xdr:col>
      <xdr:colOff>76199</xdr:colOff>
      <xdr:row>14</xdr:row>
      <xdr:rowOff>38100</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11982449" y="2933699"/>
          <a:ext cx="2581275" cy="6000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・・・認定要件を満たしていない可能性があります</a:t>
          </a:r>
          <a:endParaRPr kumimoji="1" lang="en-US" altLang="ja-JP" sz="800">
            <a:solidFill>
              <a:sysClr val="windowText" lastClr="000000"/>
            </a:solidFill>
          </a:endParaRPr>
        </a:p>
        <a:p>
          <a:pPr algn="l"/>
          <a:r>
            <a:rPr kumimoji="1" lang="ja-JP" altLang="en-US" sz="800">
              <a:solidFill>
                <a:sysClr val="windowText" lastClr="000000"/>
              </a:solidFill>
            </a:rPr>
            <a:t>　　　人事担当者に連絡してください</a:t>
          </a:r>
        </a:p>
      </xdr:txBody>
    </xdr:sp>
    <xdr:clientData/>
  </xdr:twoCellAnchor>
  <xdr:twoCellAnchor>
    <xdr:from>
      <xdr:col>23</xdr:col>
      <xdr:colOff>104775</xdr:colOff>
      <xdr:row>25</xdr:row>
      <xdr:rowOff>0</xdr:rowOff>
    </xdr:from>
    <xdr:to>
      <xdr:col>24</xdr:col>
      <xdr:colOff>342900</xdr:colOff>
      <xdr:row>29</xdr:row>
      <xdr:rowOff>247650</xdr:rowOff>
    </xdr:to>
    <xdr:sp macro="" textlink="">
      <xdr:nvSpPr>
        <xdr:cNvPr id="7" name="ホームベース 6">
          <a:extLst>
            <a:ext uri="{FF2B5EF4-FFF2-40B4-BE49-F238E27FC236}">
              <a16:creationId xmlns:a16="http://schemas.microsoft.com/office/drawing/2014/main" id="{00000000-0008-0000-0000-000007000000}"/>
            </a:ext>
          </a:extLst>
        </xdr:cNvPr>
        <xdr:cNvSpPr/>
      </xdr:nvSpPr>
      <xdr:spPr>
        <a:xfrm>
          <a:off x="8305800" y="6162675"/>
          <a:ext cx="657225" cy="1247775"/>
        </a:xfrm>
        <a:prstGeom prst="homePlate">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50" b="1">
              <a:solidFill>
                <a:sysClr val="windowText" lastClr="000000"/>
              </a:solidFill>
            </a:rPr>
            <a:t>認</a:t>
          </a:r>
          <a:endParaRPr kumimoji="1" lang="en-US" altLang="ja-JP" sz="1250" b="1">
            <a:solidFill>
              <a:sysClr val="windowText" lastClr="000000"/>
            </a:solidFill>
          </a:endParaRPr>
        </a:p>
        <a:p>
          <a:pPr algn="l"/>
          <a:r>
            <a:rPr kumimoji="1" lang="ja-JP" altLang="en-US" sz="1250" b="1">
              <a:solidFill>
                <a:sysClr val="windowText" lastClr="000000"/>
              </a:solidFill>
            </a:rPr>
            <a:t>定</a:t>
          </a:r>
          <a:endParaRPr kumimoji="1" lang="en-US" altLang="ja-JP" sz="1250" b="1">
            <a:solidFill>
              <a:sysClr val="windowText" lastClr="000000"/>
            </a:solidFill>
          </a:endParaRPr>
        </a:p>
        <a:p>
          <a:pPr algn="l"/>
          <a:r>
            <a:rPr kumimoji="1" lang="ja-JP" altLang="en-US" sz="1250" b="1">
              <a:solidFill>
                <a:sysClr val="windowText" lastClr="000000"/>
              </a:solidFill>
            </a:rPr>
            <a:t>基</a:t>
          </a:r>
          <a:endParaRPr kumimoji="1" lang="en-US" altLang="ja-JP" sz="1250" b="1">
            <a:solidFill>
              <a:sysClr val="windowText" lastClr="000000"/>
            </a:solidFill>
          </a:endParaRPr>
        </a:p>
        <a:p>
          <a:pPr algn="l"/>
          <a:r>
            <a:rPr kumimoji="1" lang="ja-JP" altLang="en-US" sz="1250" b="1">
              <a:solidFill>
                <a:sysClr val="windowText" lastClr="000000"/>
              </a:solidFill>
            </a:rPr>
            <a:t>準</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29</xdr:col>
      <xdr:colOff>114300</xdr:colOff>
      <xdr:row>2</xdr:row>
      <xdr:rowOff>152400</xdr:rowOff>
    </xdr:from>
    <xdr:to>
      <xdr:col>31</xdr:col>
      <xdr:colOff>405765</xdr:colOff>
      <xdr:row>4</xdr:row>
      <xdr:rowOff>87629</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10820400" y="571500"/>
          <a:ext cx="1129665" cy="259079"/>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114300</xdr:colOff>
      <xdr:row>6</xdr:row>
      <xdr:rowOff>47625</xdr:rowOff>
    </xdr:from>
    <xdr:to>
      <xdr:col>31</xdr:col>
      <xdr:colOff>409575</xdr:colOff>
      <xdr:row>7</xdr:row>
      <xdr:rowOff>47625</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10820400" y="1600200"/>
          <a:ext cx="1133475" cy="209550"/>
        </a:xfrm>
        <a:prstGeom prst="rect">
          <a:avLst/>
        </a:prstGeom>
        <a:solidFill>
          <a:srgbClr val="A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114300</xdr:colOff>
      <xdr:row>9</xdr:row>
      <xdr:rowOff>180975</xdr:rowOff>
    </xdr:from>
    <xdr:to>
      <xdr:col>31</xdr:col>
      <xdr:colOff>409575</xdr:colOff>
      <xdr:row>10</xdr:row>
      <xdr:rowOff>161925</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10820400" y="2466975"/>
          <a:ext cx="1133475" cy="219075"/>
        </a:xfrm>
        <a:prstGeom prst="rect">
          <a:avLst/>
        </a:prstGeom>
        <a:solidFill>
          <a:schemeClr val="accent6">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114300</xdr:colOff>
      <xdr:row>7</xdr:row>
      <xdr:rowOff>266700</xdr:rowOff>
    </xdr:from>
    <xdr:to>
      <xdr:col>31</xdr:col>
      <xdr:colOff>409575</xdr:colOff>
      <xdr:row>8</xdr:row>
      <xdr:rowOff>104775</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10820400" y="2028825"/>
          <a:ext cx="1133475" cy="219075"/>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1"/>
        </a:p>
      </xdr:txBody>
    </xdr:sp>
    <xdr:clientData/>
  </xdr:twoCellAnchor>
  <xdr:twoCellAnchor>
    <xdr:from>
      <xdr:col>29</xdr:col>
      <xdr:colOff>114300</xdr:colOff>
      <xdr:row>11</xdr:row>
      <xdr:rowOff>142875</xdr:rowOff>
    </xdr:from>
    <xdr:to>
      <xdr:col>31</xdr:col>
      <xdr:colOff>409575</xdr:colOff>
      <xdr:row>12</xdr:row>
      <xdr:rowOff>123825</xdr:rowOff>
    </xdr:to>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10820400" y="2905125"/>
          <a:ext cx="1133475" cy="219075"/>
        </a:xfrm>
        <a:prstGeom prst="rect">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114300</xdr:colOff>
      <xdr:row>5</xdr:row>
      <xdr:rowOff>0</xdr:rowOff>
    </xdr:from>
    <xdr:to>
      <xdr:col>31</xdr:col>
      <xdr:colOff>409575</xdr:colOff>
      <xdr:row>5</xdr:row>
      <xdr:rowOff>209550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0820400" y="1171575"/>
          <a:ext cx="1133475" cy="209550"/>
        </a:xfrm>
        <a:prstGeom prst="rect">
          <a:avLst/>
        </a:prstGeom>
        <a:solidFill>
          <a:srgbClr val="FFDD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0</xdr:colOff>
      <xdr:row>2</xdr:row>
      <xdr:rowOff>190500</xdr:rowOff>
    </xdr:from>
    <xdr:to>
      <xdr:col>37</xdr:col>
      <xdr:colOff>400050</xdr:colOff>
      <xdr:row>4</xdr:row>
      <xdr:rowOff>91440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963400" y="609600"/>
          <a:ext cx="2495550" cy="2247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・・・必ず入力してください</a:t>
          </a:r>
        </a:p>
      </xdr:txBody>
    </xdr:sp>
    <xdr:clientData/>
  </xdr:twoCellAnchor>
  <xdr:twoCellAnchor>
    <xdr:from>
      <xdr:col>32</xdr:col>
      <xdr:colOff>0</xdr:colOff>
      <xdr:row>5</xdr:row>
      <xdr:rowOff>1</xdr:rowOff>
    </xdr:from>
    <xdr:to>
      <xdr:col>37</xdr:col>
      <xdr:colOff>400050</xdr:colOff>
      <xdr:row>5</xdr:row>
      <xdr:rowOff>219076</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963400" y="1171576"/>
          <a:ext cx="2495550" cy="219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ysClr val="windowText" lastClr="000000"/>
              </a:solidFill>
            </a:rPr>
            <a:t>・・・必要な箇所に入力してください</a:t>
          </a:r>
        </a:p>
      </xdr:txBody>
    </xdr:sp>
    <xdr:clientData/>
  </xdr:twoCellAnchor>
  <xdr:twoCellAnchor>
    <xdr:from>
      <xdr:col>32</xdr:col>
      <xdr:colOff>0</xdr:colOff>
      <xdr:row>6</xdr:row>
      <xdr:rowOff>57150</xdr:rowOff>
    </xdr:from>
    <xdr:to>
      <xdr:col>37</xdr:col>
      <xdr:colOff>400050</xdr:colOff>
      <xdr:row>7</xdr:row>
      <xdr:rowOff>66675</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a:xfrm>
          <a:off x="11963400" y="1609725"/>
          <a:ext cx="2495550" cy="219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・・・自動で計算します</a:t>
          </a:r>
        </a:p>
      </xdr:txBody>
    </xdr:sp>
    <xdr:clientData/>
  </xdr:twoCellAnchor>
  <xdr:twoCellAnchor>
    <xdr:from>
      <xdr:col>31</xdr:col>
      <xdr:colOff>419099</xdr:colOff>
      <xdr:row>7</xdr:row>
      <xdr:rowOff>266700</xdr:rowOff>
    </xdr:from>
    <xdr:to>
      <xdr:col>38</xdr:col>
      <xdr:colOff>85724</xdr:colOff>
      <xdr:row>8</xdr:row>
      <xdr:rowOff>123825</xdr:rowOff>
    </xdr:to>
    <xdr:sp macro="" textlink="">
      <xdr:nvSpPr>
        <xdr:cNvPr id="23" name="正方形/長方形 22">
          <a:extLst>
            <a:ext uri="{FF2B5EF4-FFF2-40B4-BE49-F238E27FC236}">
              <a16:creationId xmlns:a16="http://schemas.microsoft.com/office/drawing/2014/main" id="{00000000-0008-0000-0100-000017000000}"/>
            </a:ext>
          </a:extLst>
        </xdr:cNvPr>
        <xdr:cNvSpPr/>
      </xdr:nvSpPr>
      <xdr:spPr>
        <a:xfrm>
          <a:off x="11963399" y="2028825"/>
          <a:ext cx="260032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・・・認定基準では経費に含めません</a:t>
          </a:r>
        </a:p>
      </xdr:txBody>
    </xdr:sp>
    <xdr:clientData/>
  </xdr:twoCellAnchor>
  <xdr:twoCellAnchor>
    <xdr:from>
      <xdr:col>32</xdr:col>
      <xdr:colOff>0</xdr:colOff>
      <xdr:row>9</xdr:row>
      <xdr:rowOff>180975</xdr:rowOff>
    </xdr:from>
    <xdr:to>
      <xdr:col>37</xdr:col>
      <xdr:colOff>400050</xdr:colOff>
      <xdr:row>10</xdr:row>
      <xdr:rowOff>171450</xdr:rowOff>
    </xdr:to>
    <xdr:sp macro="" textlink="">
      <xdr:nvSpPr>
        <xdr:cNvPr id="24" name="正方形/長方形 23">
          <a:extLst>
            <a:ext uri="{FF2B5EF4-FFF2-40B4-BE49-F238E27FC236}">
              <a16:creationId xmlns:a16="http://schemas.microsoft.com/office/drawing/2014/main" id="{00000000-0008-0000-0100-000018000000}"/>
            </a:ext>
          </a:extLst>
        </xdr:cNvPr>
        <xdr:cNvSpPr/>
      </xdr:nvSpPr>
      <xdr:spPr>
        <a:xfrm>
          <a:off x="11963400" y="2466975"/>
          <a:ext cx="2495550"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・・・どちらかを選択してください</a:t>
          </a:r>
        </a:p>
      </xdr:txBody>
    </xdr:sp>
    <xdr:clientData/>
  </xdr:twoCellAnchor>
  <xdr:twoCellAnchor>
    <xdr:from>
      <xdr:col>31</xdr:col>
      <xdr:colOff>419099</xdr:colOff>
      <xdr:row>11</xdr:row>
      <xdr:rowOff>114299</xdr:rowOff>
    </xdr:from>
    <xdr:to>
      <xdr:col>38</xdr:col>
      <xdr:colOff>66674</xdr:colOff>
      <xdr:row>14</xdr:row>
      <xdr:rowOff>0</xdr:rowOff>
    </xdr:to>
    <xdr:sp macro="" textlink="">
      <xdr:nvSpPr>
        <xdr:cNvPr id="25" name="正方形/長方形 24">
          <a:extLst>
            <a:ext uri="{FF2B5EF4-FFF2-40B4-BE49-F238E27FC236}">
              <a16:creationId xmlns:a16="http://schemas.microsoft.com/office/drawing/2014/main" id="{00000000-0008-0000-0100-000019000000}"/>
            </a:ext>
          </a:extLst>
        </xdr:cNvPr>
        <xdr:cNvSpPr/>
      </xdr:nvSpPr>
      <xdr:spPr>
        <a:xfrm>
          <a:off x="11963399" y="2876549"/>
          <a:ext cx="2581275" cy="6096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・・・認定要件を満たしていない可能性があります</a:t>
          </a:r>
          <a:endParaRPr kumimoji="1" lang="en-US" altLang="ja-JP" sz="800">
            <a:solidFill>
              <a:sysClr val="windowText" lastClr="000000"/>
            </a:solidFill>
          </a:endParaRPr>
        </a:p>
        <a:p>
          <a:pPr algn="l"/>
          <a:r>
            <a:rPr kumimoji="1" lang="ja-JP" altLang="en-US" sz="800">
              <a:solidFill>
                <a:sysClr val="windowText" lastClr="000000"/>
              </a:solidFill>
            </a:rPr>
            <a:t>　　　人事担当者に連絡してください</a:t>
          </a:r>
        </a:p>
      </xdr:txBody>
    </xdr:sp>
    <xdr:clientData/>
  </xdr:twoCellAnchor>
  <xdr:twoCellAnchor>
    <xdr:from>
      <xdr:col>24</xdr:col>
      <xdr:colOff>333375</xdr:colOff>
      <xdr:row>24</xdr:row>
      <xdr:rowOff>85725</xdr:rowOff>
    </xdr:from>
    <xdr:to>
      <xdr:col>29</xdr:col>
      <xdr:colOff>104775</xdr:colOff>
      <xdr:row>30</xdr:row>
      <xdr:rowOff>171450</xdr:rowOff>
    </xdr:to>
    <xdr:sp macro="" textlink="">
      <xdr:nvSpPr>
        <xdr:cNvPr id="26" name="角丸四角形 25">
          <a:extLst>
            <a:ext uri="{FF2B5EF4-FFF2-40B4-BE49-F238E27FC236}">
              <a16:creationId xmlns:a16="http://schemas.microsoft.com/office/drawing/2014/main" id="{00000000-0008-0000-0100-00001A000000}"/>
            </a:ext>
          </a:extLst>
        </xdr:cNvPr>
        <xdr:cNvSpPr/>
      </xdr:nvSpPr>
      <xdr:spPr>
        <a:xfrm>
          <a:off x="8943975" y="5972175"/>
          <a:ext cx="1866900" cy="1600200"/>
        </a:xfrm>
        <a:prstGeom prst="round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238125</xdr:colOff>
      <xdr:row>17</xdr:row>
      <xdr:rowOff>228600</xdr:rowOff>
    </xdr:from>
    <xdr:to>
      <xdr:col>35</xdr:col>
      <xdr:colOff>219076</xdr:colOff>
      <xdr:row>23</xdr:row>
      <xdr:rowOff>142874</xdr:rowOff>
    </xdr:to>
    <xdr:sp macro="" textlink="">
      <xdr:nvSpPr>
        <xdr:cNvPr id="30" name="四角形吹き出し 29">
          <a:extLst>
            <a:ext uri="{FF2B5EF4-FFF2-40B4-BE49-F238E27FC236}">
              <a16:creationId xmlns:a16="http://schemas.microsoft.com/office/drawing/2014/main" id="{00000000-0008-0000-0100-00001E000000}"/>
            </a:ext>
          </a:extLst>
        </xdr:cNvPr>
        <xdr:cNvSpPr/>
      </xdr:nvSpPr>
      <xdr:spPr>
        <a:xfrm>
          <a:off x="10525125" y="4429125"/>
          <a:ext cx="2914651" cy="1362074"/>
        </a:xfrm>
        <a:prstGeom prst="wedgeRectCallout">
          <a:avLst>
            <a:gd name="adj1" fmla="val -46042"/>
            <a:gd name="adj2" fmla="val 102571"/>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扶養手当及び共済被扶養者資格の認定基準では、左表の金額欄うち、斜線を引いた経費の⑩、⑪、⑫及びイは必要経費として認められないため、下記表ではそれらの経費を除いて計算している。</a:t>
          </a:r>
        </a:p>
      </xdr:txBody>
    </xdr:sp>
    <xdr:clientData/>
  </xdr:twoCellAnchor>
  <xdr:twoCellAnchor>
    <xdr:from>
      <xdr:col>30</xdr:col>
      <xdr:colOff>0</xdr:colOff>
      <xdr:row>27</xdr:row>
      <xdr:rowOff>57150</xdr:rowOff>
    </xdr:from>
    <xdr:to>
      <xdr:col>36</xdr:col>
      <xdr:colOff>0</xdr:colOff>
      <xdr:row>29</xdr:row>
      <xdr:rowOff>171450</xdr:rowOff>
    </xdr:to>
    <xdr:sp macro="" textlink="">
      <xdr:nvSpPr>
        <xdr:cNvPr id="31" name="四角形吹き出し 30">
          <a:extLst>
            <a:ext uri="{FF2B5EF4-FFF2-40B4-BE49-F238E27FC236}">
              <a16:creationId xmlns:a16="http://schemas.microsoft.com/office/drawing/2014/main" id="{00000000-0008-0000-0100-00001F000000}"/>
            </a:ext>
          </a:extLst>
        </xdr:cNvPr>
        <xdr:cNvSpPr/>
      </xdr:nvSpPr>
      <xdr:spPr>
        <a:xfrm>
          <a:off x="11125200" y="6686550"/>
          <a:ext cx="2514600" cy="628650"/>
        </a:xfrm>
        <a:prstGeom prst="wedgeRectCallout">
          <a:avLst>
            <a:gd name="adj1" fmla="val -69731"/>
            <a:gd name="adj2" fmla="val 49256"/>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扶養手当及び共済の被扶養者資格の認定で用いる事業所得金額</a:t>
          </a:r>
          <a:endParaRPr kumimoji="1" lang="en-US" altLang="ja-JP" sz="1100"/>
        </a:p>
      </xdr:txBody>
    </xdr:sp>
    <xdr:clientData/>
  </xdr:twoCellAnchor>
  <xdr:twoCellAnchor>
    <xdr:from>
      <xdr:col>23</xdr:col>
      <xdr:colOff>95250</xdr:colOff>
      <xdr:row>25</xdr:row>
      <xdr:rowOff>19050</xdr:rowOff>
    </xdr:from>
    <xdr:to>
      <xdr:col>24</xdr:col>
      <xdr:colOff>333375</xdr:colOff>
      <xdr:row>30</xdr:row>
      <xdr:rowOff>0</xdr:rowOff>
    </xdr:to>
    <xdr:sp macro="" textlink="">
      <xdr:nvSpPr>
        <xdr:cNvPr id="29" name="ホームベース 28">
          <a:extLst>
            <a:ext uri="{FF2B5EF4-FFF2-40B4-BE49-F238E27FC236}">
              <a16:creationId xmlns:a16="http://schemas.microsoft.com/office/drawing/2014/main" id="{00000000-0008-0000-0100-00001D000000}"/>
            </a:ext>
          </a:extLst>
        </xdr:cNvPr>
        <xdr:cNvSpPr/>
      </xdr:nvSpPr>
      <xdr:spPr>
        <a:xfrm>
          <a:off x="8286750" y="6305550"/>
          <a:ext cx="657225" cy="1247775"/>
        </a:xfrm>
        <a:prstGeom prst="homePlate">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50" b="1">
              <a:solidFill>
                <a:sysClr val="windowText" lastClr="000000"/>
              </a:solidFill>
            </a:rPr>
            <a:t>認</a:t>
          </a:r>
          <a:endParaRPr kumimoji="1" lang="en-US" altLang="ja-JP" sz="1250" b="1">
            <a:solidFill>
              <a:sysClr val="windowText" lastClr="000000"/>
            </a:solidFill>
          </a:endParaRPr>
        </a:p>
        <a:p>
          <a:pPr algn="l"/>
          <a:r>
            <a:rPr kumimoji="1" lang="ja-JP" altLang="en-US" sz="1250" b="1">
              <a:solidFill>
                <a:sysClr val="windowText" lastClr="000000"/>
              </a:solidFill>
            </a:rPr>
            <a:t>定</a:t>
          </a:r>
          <a:endParaRPr kumimoji="1" lang="en-US" altLang="ja-JP" sz="1250" b="1">
            <a:solidFill>
              <a:sysClr val="windowText" lastClr="000000"/>
            </a:solidFill>
          </a:endParaRPr>
        </a:p>
        <a:p>
          <a:pPr algn="l"/>
          <a:r>
            <a:rPr kumimoji="1" lang="ja-JP" altLang="en-US" sz="1250" b="1">
              <a:solidFill>
                <a:sysClr val="windowText" lastClr="000000"/>
              </a:solidFill>
            </a:rPr>
            <a:t>基</a:t>
          </a:r>
          <a:endParaRPr kumimoji="1" lang="en-US" altLang="ja-JP" sz="1250" b="1">
            <a:solidFill>
              <a:sysClr val="windowText" lastClr="000000"/>
            </a:solidFill>
          </a:endParaRPr>
        </a:p>
        <a:p>
          <a:pPr algn="l"/>
          <a:r>
            <a:rPr kumimoji="1" lang="ja-JP" altLang="en-US" sz="1250" b="1">
              <a:solidFill>
                <a:sysClr val="windowText" lastClr="000000"/>
              </a:solidFill>
            </a:rPr>
            <a:t>準</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29</xdr:col>
      <xdr:colOff>114300</xdr:colOff>
      <xdr:row>2</xdr:row>
      <xdr:rowOff>104775</xdr:rowOff>
    </xdr:from>
    <xdr:to>
      <xdr:col>31</xdr:col>
      <xdr:colOff>409575</xdr:colOff>
      <xdr:row>3</xdr:row>
      <xdr:rowOff>85725</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0820400" y="733425"/>
          <a:ext cx="1133475" cy="219075"/>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114300</xdr:colOff>
      <xdr:row>6</xdr:row>
      <xdr:rowOff>47625</xdr:rowOff>
    </xdr:from>
    <xdr:to>
      <xdr:col>31</xdr:col>
      <xdr:colOff>409575</xdr:colOff>
      <xdr:row>7</xdr:row>
      <xdr:rowOff>47625</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0820400" y="1600200"/>
          <a:ext cx="1133475" cy="209550"/>
        </a:xfrm>
        <a:prstGeom prst="rect">
          <a:avLst/>
        </a:prstGeom>
        <a:solidFill>
          <a:srgbClr val="A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114300</xdr:colOff>
      <xdr:row>9</xdr:row>
      <xdr:rowOff>180975</xdr:rowOff>
    </xdr:from>
    <xdr:to>
      <xdr:col>31</xdr:col>
      <xdr:colOff>409575</xdr:colOff>
      <xdr:row>10</xdr:row>
      <xdr:rowOff>161925</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0820400" y="2466975"/>
          <a:ext cx="1133475" cy="219075"/>
        </a:xfrm>
        <a:prstGeom prst="rect">
          <a:avLst/>
        </a:prstGeom>
        <a:solidFill>
          <a:schemeClr val="accent6">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114300</xdr:colOff>
      <xdr:row>7</xdr:row>
      <xdr:rowOff>266700</xdr:rowOff>
    </xdr:from>
    <xdr:to>
      <xdr:col>31</xdr:col>
      <xdr:colOff>409575</xdr:colOff>
      <xdr:row>8</xdr:row>
      <xdr:rowOff>104775</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0820400" y="2028825"/>
          <a:ext cx="1133475" cy="219075"/>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1"/>
        </a:p>
      </xdr:txBody>
    </xdr:sp>
    <xdr:clientData/>
  </xdr:twoCellAnchor>
  <xdr:twoCellAnchor>
    <xdr:from>
      <xdr:col>29</xdr:col>
      <xdr:colOff>114300</xdr:colOff>
      <xdr:row>11</xdr:row>
      <xdr:rowOff>142875</xdr:rowOff>
    </xdr:from>
    <xdr:to>
      <xdr:col>31</xdr:col>
      <xdr:colOff>409575</xdr:colOff>
      <xdr:row>12</xdr:row>
      <xdr:rowOff>123825</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0820400" y="2905125"/>
          <a:ext cx="1133475" cy="219075"/>
        </a:xfrm>
        <a:prstGeom prst="rect">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114300</xdr:colOff>
      <xdr:row>5</xdr:row>
      <xdr:rowOff>0</xdr:rowOff>
    </xdr:from>
    <xdr:to>
      <xdr:col>31</xdr:col>
      <xdr:colOff>409575</xdr:colOff>
      <xdr:row>5</xdr:row>
      <xdr:rowOff>209550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820400" y="1171575"/>
          <a:ext cx="1133475" cy="209550"/>
        </a:xfrm>
        <a:prstGeom prst="rect">
          <a:avLst/>
        </a:prstGeom>
        <a:solidFill>
          <a:srgbClr val="FFDD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0</xdr:colOff>
      <xdr:row>2</xdr:row>
      <xdr:rowOff>95251</xdr:rowOff>
    </xdr:from>
    <xdr:to>
      <xdr:col>37</xdr:col>
      <xdr:colOff>400050</xdr:colOff>
      <xdr:row>3</xdr:row>
      <xdr:rowOff>85726</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1963400" y="723901"/>
          <a:ext cx="2495550"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・・・必ず入力してください</a:t>
          </a:r>
        </a:p>
      </xdr:txBody>
    </xdr:sp>
    <xdr:clientData/>
  </xdr:twoCellAnchor>
  <xdr:twoCellAnchor>
    <xdr:from>
      <xdr:col>32</xdr:col>
      <xdr:colOff>0</xdr:colOff>
      <xdr:row>5</xdr:row>
      <xdr:rowOff>1</xdr:rowOff>
    </xdr:from>
    <xdr:to>
      <xdr:col>37</xdr:col>
      <xdr:colOff>400050</xdr:colOff>
      <xdr:row>5</xdr:row>
      <xdr:rowOff>219076</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11963400" y="1171576"/>
          <a:ext cx="2495550" cy="219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ysClr val="windowText" lastClr="000000"/>
              </a:solidFill>
            </a:rPr>
            <a:t>・・・必要な箇所に入力してください</a:t>
          </a:r>
        </a:p>
      </xdr:txBody>
    </xdr:sp>
    <xdr:clientData/>
  </xdr:twoCellAnchor>
  <xdr:twoCellAnchor>
    <xdr:from>
      <xdr:col>32</xdr:col>
      <xdr:colOff>0</xdr:colOff>
      <xdr:row>6</xdr:row>
      <xdr:rowOff>57150</xdr:rowOff>
    </xdr:from>
    <xdr:to>
      <xdr:col>37</xdr:col>
      <xdr:colOff>400050</xdr:colOff>
      <xdr:row>7</xdr:row>
      <xdr:rowOff>66675</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11963400" y="1609725"/>
          <a:ext cx="2495550" cy="219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・・・自動で計算します</a:t>
          </a:r>
        </a:p>
      </xdr:txBody>
    </xdr:sp>
    <xdr:clientData/>
  </xdr:twoCellAnchor>
  <xdr:twoCellAnchor>
    <xdr:from>
      <xdr:col>31</xdr:col>
      <xdr:colOff>419099</xdr:colOff>
      <xdr:row>7</xdr:row>
      <xdr:rowOff>266700</xdr:rowOff>
    </xdr:from>
    <xdr:to>
      <xdr:col>38</xdr:col>
      <xdr:colOff>85724</xdr:colOff>
      <xdr:row>8</xdr:row>
      <xdr:rowOff>123825</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11963399" y="2028825"/>
          <a:ext cx="260032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・・・認定基準では経費に含めません</a:t>
          </a:r>
        </a:p>
      </xdr:txBody>
    </xdr:sp>
    <xdr:clientData/>
  </xdr:twoCellAnchor>
  <xdr:twoCellAnchor>
    <xdr:from>
      <xdr:col>32</xdr:col>
      <xdr:colOff>0</xdr:colOff>
      <xdr:row>9</xdr:row>
      <xdr:rowOff>180975</xdr:rowOff>
    </xdr:from>
    <xdr:to>
      <xdr:col>37</xdr:col>
      <xdr:colOff>400050</xdr:colOff>
      <xdr:row>10</xdr:row>
      <xdr:rowOff>171450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11963400" y="2466975"/>
          <a:ext cx="2495550"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・・・どちらかを選択してください</a:t>
          </a:r>
        </a:p>
      </xdr:txBody>
    </xdr:sp>
    <xdr:clientData/>
  </xdr:twoCellAnchor>
  <xdr:twoCellAnchor>
    <xdr:from>
      <xdr:col>31</xdr:col>
      <xdr:colOff>419099</xdr:colOff>
      <xdr:row>11</xdr:row>
      <xdr:rowOff>114299</xdr:rowOff>
    </xdr:from>
    <xdr:to>
      <xdr:col>38</xdr:col>
      <xdr:colOff>66674</xdr:colOff>
      <xdr:row>14</xdr:row>
      <xdr:rowOff>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11963399" y="2876549"/>
          <a:ext cx="2581275" cy="6096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・・・認定要件を満たしていない可能性があります</a:t>
          </a:r>
          <a:endParaRPr kumimoji="1" lang="en-US" altLang="ja-JP" sz="800">
            <a:solidFill>
              <a:sysClr val="windowText" lastClr="000000"/>
            </a:solidFill>
          </a:endParaRPr>
        </a:p>
        <a:p>
          <a:pPr algn="l"/>
          <a:r>
            <a:rPr kumimoji="1" lang="ja-JP" altLang="en-US" sz="800">
              <a:solidFill>
                <a:sysClr val="windowText" lastClr="000000"/>
              </a:solidFill>
            </a:rPr>
            <a:t>　　　人事担当者に連絡してください</a:t>
          </a:r>
        </a:p>
      </xdr:txBody>
    </xdr:sp>
    <xdr:clientData/>
  </xdr:twoCellAnchor>
  <xdr:twoCellAnchor>
    <xdr:from>
      <xdr:col>14</xdr:col>
      <xdr:colOff>333375</xdr:colOff>
      <xdr:row>25</xdr:row>
      <xdr:rowOff>85725</xdr:rowOff>
    </xdr:from>
    <xdr:to>
      <xdr:col>19</xdr:col>
      <xdr:colOff>104775</xdr:colOff>
      <xdr:row>31</xdr:row>
      <xdr:rowOff>171450</xdr:rowOff>
    </xdr:to>
    <xdr:sp macro="" textlink="">
      <xdr:nvSpPr>
        <xdr:cNvPr id="14" name="角丸四角形 13">
          <a:extLst>
            <a:ext uri="{FF2B5EF4-FFF2-40B4-BE49-F238E27FC236}">
              <a16:creationId xmlns:a16="http://schemas.microsoft.com/office/drawing/2014/main" id="{00000000-0008-0000-0200-00000E000000}"/>
            </a:ext>
          </a:extLst>
        </xdr:cNvPr>
        <xdr:cNvSpPr/>
      </xdr:nvSpPr>
      <xdr:spPr>
        <a:xfrm>
          <a:off x="8943975" y="5972175"/>
          <a:ext cx="1866900" cy="1600200"/>
        </a:xfrm>
        <a:prstGeom prst="round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200025</xdr:colOff>
      <xdr:row>19</xdr:row>
      <xdr:rowOff>9525</xdr:rowOff>
    </xdr:from>
    <xdr:to>
      <xdr:col>25</xdr:col>
      <xdr:colOff>371476</xdr:colOff>
      <xdr:row>24</xdr:row>
      <xdr:rowOff>152399</xdr:rowOff>
    </xdr:to>
    <xdr:sp macro="" textlink="">
      <xdr:nvSpPr>
        <xdr:cNvPr id="21" name="四角形吹き出し 20">
          <a:extLst>
            <a:ext uri="{FF2B5EF4-FFF2-40B4-BE49-F238E27FC236}">
              <a16:creationId xmlns:a16="http://schemas.microsoft.com/office/drawing/2014/main" id="{00000000-0008-0000-0200-000015000000}"/>
            </a:ext>
          </a:extLst>
        </xdr:cNvPr>
        <xdr:cNvSpPr/>
      </xdr:nvSpPr>
      <xdr:spPr>
        <a:xfrm>
          <a:off x="6486525" y="4705350"/>
          <a:ext cx="2914651" cy="1362074"/>
        </a:xfrm>
        <a:prstGeom prst="wedgeRectCallout">
          <a:avLst>
            <a:gd name="adj1" fmla="val -46042"/>
            <a:gd name="adj2" fmla="val 98375"/>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扶養手当及び共済被扶養者資格の認定基準では、左表の金額欄うち、斜線を引いた経費の⑩、⑪、⑫及びイは必要経費として認められないため、下記表ではそれらの経費を除いて計算している。</a:t>
          </a:r>
        </a:p>
      </xdr:txBody>
    </xdr:sp>
    <xdr:clientData/>
  </xdr:twoCellAnchor>
  <xdr:twoCellAnchor>
    <xdr:from>
      <xdr:col>19</xdr:col>
      <xdr:colOff>352425</xdr:colOff>
      <xdr:row>28</xdr:row>
      <xdr:rowOff>57150</xdr:rowOff>
    </xdr:from>
    <xdr:to>
      <xdr:col>26</xdr:col>
      <xdr:colOff>47625</xdr:colOff>
      <xdr:row>30</xdr:row>
      <xdr:rowOff>171450</xdr:rowOff>
    </xdr:to>
    <xdr:sp macro="" textlink="">
      <xdr:nvSpPr>
        <xdr:cNvPr id="22" name="四角形吹き出し 21">
          <a:extLst>
            <a:ext uri="{FF2B5EF4-FFF2-40B4-BE49-F238E27FC236}">
              <a16:creationId xmlns:a16="http://schemas.microsoft.com/office/drawing/2014/main" id="{00000000-0008-0000-0200-000016000000}"/>
            </a:ext>
          </a:extLst>
        </xdr:cNvPr>
        <xdr:cNvSpPr/>
      </xdr:nvSpPr>
      <xdr:spPr>
        <a:xfrm>
          <a:off x="7019925" y="6953250"/>
          <a:ext cx="2476500" cy="628650"/>
        </a:xfrm>
        <a:prstGeom prst="wedgeRectCallout">
          <a:avLst>
            <a:gd name="adj1" fmla="val -69731"/>
            <a:gd name="adj2" fmla="val 49256"/>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扶養手当及び共済の被扶養者資格の認定で用いる事業所得金額</a:t>
          </a:r>
          <a:endParaRPr kumimoji="1" lang="en-US" altLang="ja-JP" sz="1100"/>
        </a:p>
      </xdr:txBody>
    </xdr:sp>
    <xdr:clientData/>
  </xdr:twoCellAnchor>
  <xdr:twoCellAnchor>
    <xdr:from>
      <xdr:col>13</xdr:col>
      <xdr:colOff>57150</xdr:colOff>
      <xdr:row>26</xdr:row>
      <xdr:rowOff>9525</xdr:rowOff>
    </xdr:from>
    <xdr:to>
      <xdr:col>14</xdr:col>
      <xdr:colOff>333375</xdr:colOff>
      <xdr:row>30</xdr:row>
      <xdr:rowOff>247650</xdr:rowOff>
    </xdr:to>
    <xdr:sp macro="" textlink="">
      <xdr:nvSpPr>
        <xdr:cNvPr id="15" name="ホームベース 14">
          <a:extLst>
            <a:ext uri="{FF2B5EF4-FFF2-40B4-BE49-F238E27FC236}">
              <a16:creationId xmlns:a16="http://schemas.microsoft.com/office/drawing/2014/main" id="{00000000-0008-0000-0200-00000F000000}"/>
            </a:ext>
          </a:extLst>
        </xdr:cNvPr>
        <xdr:cNvSpPr/>
      </xdr:nvSpPr>
      <xdr:spPr>
        <a:xfrm>
          <a:off x="4438650" y="6410325"/>
          <a:ext cx="657225" cy="1247775"/>
        </a:xfrm>
        <a:prstGeom prst="homePlate">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50" b="1">
              <a:solidFill>
                <a:sysClr val="windowText" lastClr="000000"/>
              </a:solidFill>
            </a:rPr>
            <a:t>認</a:t>
          </a:r>
          <a:endParaRPr kumimoji="1" lang="en-US" altLang="ja-JP" sz="1250" b="1">
            <a:solidFill>
              <a:sysClr val="windowText" lastClr="000000"/>
            </a:solidFill>
          </a:endParaRPr>
        </a:p>
        <a:p>
          <a:pPr algn="l"/>
          <a:r>
            <a:rPr kumimoji="1" lang="ja-JP" altLang="en-US" sz="1250" b="1">
              <a:solidFill>
                <a:sysClr val="windowText" lastClr="000000"/>
              </a:solidFill>
            </a:rPr>
            <a:t>定</a:t>
          </a:r>
          <a:endParaRPr kumimoji="1" lang="en-US" altLang="ja-JP" sz="1250" b="1">
            <a:solidFill>
              <a:sysClr val="windowText" lastClr="000000"/>
            </a:solidFill>
          </a:endParaRPr>
        </a:p>
        <a:p>
          <a:pPr algn="l"/>
          <a:r>
            <a:rPr kumimoji="1" lang="ja-JP" altLang="en-US" sz="1250" b="1">
              <a:solidFill>
                <a:sysClr val="windowText" lastClr="000000"/>
              </a:solidFill>
            </a:rPr>
            <a:t>基</a:t>
          </a:r>
          <a:endParaRPr kumimoji="1" lang="en-US" altLang="ja-JP" sz="1250" b="1">
            <a:solidFill>
              <a:sysClr val="windowText" lastClr="000000"/>
            </a:solidFill>
          </a:endParaRPr>
        </a:p>
        <a:p>
          <a:pPr algn="l"/>
          <a:r>
            <a:rPr kumimoji="1" lang="ja-JP" altLang="en-US" sz="1250" b="1">
              <a:solidFill>
                <a:sysClr val="windowText" lastClr="000000"/>
              </a:solidFill>
            </a:rPr>
            <a:t>準</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39</xdr:col>
      <xdr:colOff>114300</xdr:colOff>
      <xdr:row>2</xdr:row>
      <xdr:rowOff>180975</xdr:rowOff>
    </xdr:from>
    <xdr:to>
      <xdr:col>41</xdr:col>
      <xdr:colOff>405765</xdr:colOff>
      <xdr:row>4</xdr:row>
      <xdr:rowOff>91440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4630400" y="600075"/>
          <a:ext cx="1129665" cy="234315"/>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114300</xdr:colOff>
      <xdr:row>6</xdr:row>
      <xdr:rowOff>47625</xdr:rowOff>
    </xdr:from>
    <xdr:to>
      <xdr:col>41</xdr:col>
      <xdr:colOff>409575</xdr:colOff>
      <xdr:row>7</xdr:row>
      <xdr:rowOff>47625</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0820400" y="1600200"/>
          <a:ext cx="1133475" cy="209550"/>
        </a:xfrm>
        <a:prstGeom prst="rect">
          <a:avLst/>
        </a:prstGeom>
        <a:solidFill>
          <a:srgbClr val="A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114300</xdr:colOff>
      <xdr:row>9</xdr:row>
      <xdr:rowOff>180975</xdr:rowOff>
    </xdr:from>
    <xdr:to>
      <xdr:col>41</xdr:col>
      <xdr:colOff>409575</xdr:colOff>
      <xdr:row>10</xdr:row>
      <xdr:rowOff>161925</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10820400" y="2466975"/>
          <a:ext cx="1133475" cy="219075"/>
        </a:xfrm>
        <a:prstGeom prst="rect">
          <a:avLst/>
        </a:prstGeom>
        <a:solidFill>
          <a:schemeClr val="accent6">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114300</xdr:colOff>
      <xdr:row>7</xdr:row>
      <xdr:rowOff>266700</xdr:rowOff>
    </xdr:from>
    <xdr:to>
      <xdr:col>41</xdr:col>
      <xdr:colOff>409575</xdr:colOff>
      <xdr:row>8</xdr:row>
      <xdr:rowOff>104775</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0820400" y="2028825"/>
          <a:ext cx="1133475" cy="219075"/>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1"/>
        </a:p>
      </xdr:txBody>
    </xdr:sp>
    <xdr:clientData/>
  </xdr:twoCellAnchor>
  <xdr:twoCellAnchor>
    <xdr:from>
      <xdr:col>39</xdr:col>
      <xdr:colOff>114300</xdr:colOff>
      <xdr:row>11</xdr:row>
      <xdr:rowOff>142875</xdr:rowOff>
    </xdr:from>
    <xdr:to>
      <xdr:col>41</xdr:col>
      <xdr:colOff>409575</xdr:colOff>
      <xdr:row>12</xdr:row>
      <xdr:rowOff>123825</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0820400" y="2905125"/>
          <a:ext cx="1133475" cy="219075"/>
        </a:xfrm>
        <a:prstGeom prst="rect">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114300</xdr:colOff>
      <xdr:row>5</xdr:row>
      <xdr:rowOff>0</xdr:rowOff>
    </xdr:from>
    <xdr:to>
      <xdr:col>41</xdr:col>
      <xdr:colOff>409575</xdr:colOff>
      <xdr:row>5</xdr:row>
      <xdr:rowOff>209550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0820400" y="1171575"/>
          <a:ext cx="1133475" cy="209550"/>
        </a:xfrm>
        <a:prstGeom prst="rect">
          <a:avLst/>
        </a:prstGeom>
        <a:solidFill>
          <a:srgbClr val="FFDD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409575</xdr:colOff>
      <xdr:row>2</xdr:row>
      <xdr:rowOff>180975</xdr:rowOff>
    </xdr:from>
    <xdr:to>
      <xdr:col>47</xdr:col>
      <xdr:colOff>390525</xdr:colOff>
      <xdr:row>4</xdr:row>
      <xdr:rowOff>120015</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5763875" y="600075"/>
          <a:ext cx="2495550" cy="2628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・・・必ず入力してください</a:t>
          </a:r>
        </a:p>
      </xdr:txBody>
    </xdr:sp>
    <xdr:clientData/>
  </xdr:twoCellAnchor>
  <xdr:twoCellAnchor>
    <xdr:from>
      <xdr:col>42</xdr:col>
      <xdr:colOff>0</xdr:colOff>
      <xdr:row>5</xdr:row>
      <xdr:rowOff>1</xdr:rowOff>
    </xdr:from>
    <xdr:to>
      <xdr:col>47</xdr:col>
      <xdr:colOff>400050</xdr:colOff>
      <xdr:row>5</xdr:row>
      <xdr:rowOff>219076</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11963400" y="1171576"/>
          <a:ext cx="2495550" cy="219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ysClr val="windowText" lastClr="000000"/>
              </a:solidFill>
            </a:rPr>
            <a:t>・・・必要な箇所に入力してください</a:t>
          </a:r>
        </a:p>
      </xdr:txBody>
    </xdr:sp>
    <xdr:clientData/>
  </xdr:twoCellAnchor>
  <xdr:twoCellAnchor>
    <xdr:from>
      <xdr:col>42</xdr:col>
      <xdr:colOff>0</xdr:colOff>
      <xdr:row>6</xdr:row>
      <xdr:rowOff>57150</xdr:rowOff>
    </xdr:from>
    <xdr:to>
      <xdr:col>47</xdr:col>
      <xdr:colOff>400050</xdr:colOff>
      <xdr:row>7</xdr:row>
      <xdr:rowOff>66675</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11963400" y="1609725"/>
          <a:ext cx="2495550" cy="219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・・・自動で計算します</a:t>
          </a:r>
        </a:p>
      </xdr:txBody>
    </xdr:sp>
    <xdr:clientData/>
  </xdr:twoCellAnchor>
  <xdr:twoCellAnchor>
    <xdr:from>
      <xdr:col>41</xdr:col>
      <xdr:colOff>419099</xdr:colOff>
      <xdr:row>7</xdr:row>
      <xdr:rowOff>266700</xdr:rowOff>
    </xdr:from>
    <xdr:to>
      <xdr:col>48</xdr:col>
      <xdr:colOff>85724</xdr:colOff>
      <xdr:row>8</xdr:row>
      <xdr:rowOff>123825</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11963399" y="2028825"/>
          <a:ext cx="260032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・・・認定基準では経費に含めません</a:t>
          </a:r>
        </a:p>
      </xdr:txBody>
    </xdr:sp>
    <xdr:clientData/>
  </xdr:twoCellAnchor>
  <xdr:twoCellAnchor>
    <xdr:from>
      <xdr:col>42</xdr:col>
      <xdr:colOff>0</xdr:colOff>
      <xdr:row>9</xdr:row>
      <xdr:rowOff>180975</xdr:rowOff>
    </xdr:from>
    <xdr:to>
      <xdr:col>47</xdr:col>
      <xdr:colOff>400050</xdr:colOff>
      <xdr:row>10</xdr:row>
      <xdr:rowOff>171450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11963400" y="2466975"/>
          <a:ext cx="2495550"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・・・どちらかを選択してください</a:t>
          </a:r>
        </a:p>
      </xdr:txBody>
    </xdr:sp>
    <xdr:clientData/>
  </xdr:twoCellAnchor>
  <xdr:twoCellAnchor>
    <xdr:from>
      <xdr:col>41</xdr:col>
      <xdr:colOff>419099</xdr:colOff>
      <xdr:row>11</xdr:row>
      <xdr:rowOff>114299</xdr:rowOff>
    </xdr:from>
    <xdr:to>
      <xdr:col>48</xdr:col>
      <xdr:colOff>66674</xdr:colOff>
      <xdr:row>14</xdr:row>
      <xdr:rowOff>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11963399" y="2876549"/>
          <a:ext cx="2581275" cy="6096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・・・認定要件を満たしていない可能性があります</a:t>
          </a:r>
          <a:endParaRPr kumimoji="1" lang="en-US" altLang="ja-JP" sz="800">
            <a:solidFill>
              <a:sysClr val="windowText" lastClr="000000"/>
            </a:solidFill>
          </a:endParaRPr>
        </a:p>
        <a:p>
          <a:pPr algn="l"/>
          <a:r>
            <a:rPr kumimoji="1" lang="ja-JP" altLang="en-US" sz="800">
              <a:solidFill>
                <a:sysClr val="windowText" lastClr="000000"/>
              </a:solidFill>
            </a:rPr>
            <a:t>　　　人事担当者に連絡してください</a:t>
          </a:r>
        </a:p>
      </xdr:txBody>
    </xdr:sp>
    <xdr:clientData/>
  </xdr:twoCellAnchor>
  <xdr:twoCellAnchor>
    <xdr:from>
      <xdr:col>34</xdr:col>
      <xdr:colOff>295274</xdr:colOff>
      <xdr:row>13</xdr:row>
      <xdr:rowOff>104774</xdr:rowOff>
    </xdr:from>
    <xdr:to>
      <xdr:col>39</xdr:col>
      <xdr:colOff>85725</xdr:colOff>
      <xdr:row>28</xdr:row>
      <xdr:rowOff>142874</xdr:rowOff>
    </xdr:to>
    <xdr:sp macro="" textlink="">
      <xdr:nvSpPr>
        <xdr:cNvPr id="17" name="角丸四角形 16">
          <a:extLst>
            <a:ext uri="{FF2B5EF4-FFF2-40B4-BE49-F238E27FC236}">
              <a16:creationId xmlns:a16="http://schemas.microsoft.com/office/drawing/2014/main" id="{00000000-0008-0000-0300-000011000000}"/>
            </a:ext>
          </a:extLst>
        </xdr:cNvPr>
        <xdr:cNvSpPr/>
      </xdr:nvSpPr>
      <xdr:spPr>
        <a:xfrm>
          <a:off x="12715874" y="3371849"/>
          <a:ext cx="1885951" cy="3838575"/>
        </a:xfrm>
        <a:prstGeom prst="round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409575</xdr:colOff>
      <xdr:row>18</xdr:row>
      <xdr:rowOff>47625</xdr:rowOff>
    </xdr:from>
    <xdr:to>
      <xdr:col>46</xdr:col>
      <xdr:colOff>28575</xdr:colOff>
      <xdr:row>20</xdr:row>
      <xdr:rowOff>161925</xdr:rowOff>
    </xdr:to>
    <xdr:sp macro="" textlink="">
      <xdr:nvSpPr>
        <xdr:cNvPr id="18" name="四角形吹き出し 17">
          <a:extLst>
            <a:ext uri="{FF2B5EF4-FFF2-40B4-BE49-F238E27FC236}">
              <a16:creationId xmlns:a16="http://schemas.microsoft.com/office/drawing/2014/main" id="{00000000-0008-0000-0300-000012000000}"/>
            </a:ext>
          </a:extLst>
        </xdr:cNvPr>
        <xdr:cNvSpPr/>
      </xdr:nvSpPr>
      <xdr:spPr>
        <a:xfrm>
          <a:off x="14925675" y="4572000"/>
          <a:ext cx="2552700" cy="628650"/>
        </a:xfrm>
        <a:prstGeom prst="wedgeRectCallout">
          <a:avLst>
            <a:gd name="adj1" fmla="val -69731"/>
            <a:gd name="adj2" fmla="val 49256"/>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扶養手当及び共済の被扶養者資格の認定で用いる事業所得金額</a:t>
          </a:r>
          <a:endParaRPr kumimoji="1" lang="en-US" altLang="ja-JP" sz="1100"/>
        </a:p>
      </xdr:txBody>
    </xdr:sp>
    <xdr:clientData/>
  </xdr:twoCellAnchor>
  <xdr:twoCellAnchor>
    <xdr:from>
      <xdr:col>40</xdr:col>
      <xdr:colOff>93345</xdr:colOff>
      <xdr:row>22</xdr:row>
      <xdr:rowOff>93345</xdr:rowOff>
    </xdr:from>
    <xdr:to>
      <xdr:col>47</xdr:col>
      <xdr:colOff>154306</xdr:colOff>
      <xdr:row>28</xdr:row>
      <xdr:rowOff>49530</xdr:rowOff>
    </xdr:to>
    <xdr:sp macro="" textlink="">
      <xdr:nvSpPr>
        <xdr:cNvPr id="19" name="四角形吹き出し 18">
          <a:extLst>
            <a:ext uri="{FF2B5EF4-FFF2-40B4-BE49-F238E27FC236}">
              <a16:creationId xmlns:a16="http://schemas.microsoft.com/office/drawing/2014/main" id="{00000000-0008-0000-0300-000013000000}"/>
            </a:ext>
          </a:extLst>
        </xdr:cNvPr>
        <xdr:cNvSpPr/>
      </xdr:nvSpPr>
      <xdr:spPr>
        <a:xfrm>
          <a:off x="15028545" y="5541645"/>
          <a:ext cx="2994661" cy="1423035"/>
        </a:xfrm>
        <a:prstGeom prst="wedgeRectCallout">
          <a:avLst>
            <a:gd name="adj1" fmla="val -67404"/>
            <a:gd name="adj2" fmla="val 23064"/>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扶養手当及び共済被扶養者資格の認定基準では、左表の金額欄うち、斜線を引いた経費の⑧、⑬、⑭、⑱、㉒、㉔及び㉞、㊴、㊹は必要経費として認められないため、下記表ではそれらの経費を除いて計算している。</a:t>
          </a:r>
        </a:p>
      </xdr:txBody>
    </xdr:sp>
    <xdr:clientData/>
  </xdr:twoCellAnchor>
  <xdr:twoCellAnchor>
    <xdr:from>
      <xdr:col>33</xdr:col>
      <xdr:colOff>76201</xdr:colOff>
      <xdr:row>14</xdr:row>
      <xdr:rowOff>9525</xdr:rowOff>
    </xdr:from>
    <xdr:to>
      <xdr:col>34</xdr:col>
      <xdr:colOff>304800</xdr:colOff>
      <xdr:row>28</xdr:row>
      <xdr:rowOff>0</xdr:rowOff>
    </xdr:to>
    <xdr:sp macro="" textlink="">
      <xdr:nvSpPr>
        <xdr:cNvPr id="15" name="ホームベース 14">
          <a:extLst>
            <a:ext uri="{FF2B5EF4-FFF2-40B4-BE49-F238E27FC236}">
              <a16:creationId xmlns:a16="http://schemas.microsoft.com/office/drawing/2014/main" id="{00000000-0008-0000-0300-00000F000000}"/>
            </a:ext>
          </a:extLst>
        </xdr:cNvPr>
        <xdr:cNvSpPr/>
      </xdr:nvSpPr>
      <xdr:spPr>
        <a:xfrm>
          <a:off x="12077701" y="3524250"/>
          <a:ext cx="647699" cy="3552825"/>
        </a:xfrm>
        <a:prstGeom prst="homePlate">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rtlCol="0" anchor="ctr"/>
        <a:lstStyle/>
        <a:p>
          <a:pPr algn="l"/>
          <a:r>
            <a:rPr kumimoji="1" lang="ja-JP" altLang="en-US" sz="1250" b="1">
              <a:solidFill>
                <a:sysClr val="windowText" lastClr="000000"/>
              </a:solidFill>
            </a:rPr>
            <a:t>認</a:t>
          </a:r>
          <a:endParaRPr kumimoji="1" lang="en-US" altLang="ja-JP" sz="1250" b="1">
            <a:solidFill>
              <a:sysClr val="windowText" lastClr="000000"/>
            </a:solidFill>
          </a:endParaRPr>
        </a:p>
        <a:p>
          <a:pPr algn="l"/>
          <a:r>
            <a:rPr kumimoji="1" lang="ja-JP" altLang="en-US" sz="1250" b="1">
              <a:solidFill>
                <a:sysClr val="windowText" lastClr="000000"/>
              </a:solidFill>
            </a:rPr>
            <a:t>定</a:t>
          </a:r>
          <a:endParaRPr kumimoji="1" lang="en-US" altLang="ja-JP" sz="1250" b="1">
            <a:solidFill>
              <a:sysClr val="windowText" lastClr="000000"/>
            </a:solidFill>
          </a:endParaRPr>
        </a:p>
        <a:p>
          <a:pPr algn="l"/>
          <a:r>
            <a:rPr kumimoji="1" lang="ja-JP" altLang="en-US" sz="1250" b="1">
              <a:solidFill>
                <a:sysClr val="windowText" lastClr="000000"/>
              </a:solidFill>
            </a:rPr>
            <a:t>基</a:t>
          </a:r>
          <a:endParaRPr kumimoji="1" lang="en-US" altLang="ja-JP" sz="1250" b="1">
            <a:solidFill>
              <a:sysClr val="windowText" lastClr="000000"/>
            </a:solidFill>
          </a:endParaRPr>
        </a:p>
        <a:p>
          <a:pPr algn="l"/>
          <a:r>
            <a:rPr kumimoji="1" lang="ja-JP" altLang="en-US" sz="1250" b="1">
              <a:solidFill>
                <a:sysClr val="windowText" lastClr="000000"/>
              </a:solidFill>
            </a:rPr>
            <a:t>準</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39</xdr:col>
      <xdr:colOff>114300</xdr:colOff>
      <xdr:row>2</xdr:row>
      <xdr:rowOff>104775</xdr:rowOff>
    </xdr:from>
    <xdr:to>
      <xdr:col>41</xdr:col>
      <xdr:colOff>409575</xdr:colOff>
      <xdr:row>3</xdr:row>
      <xdr:rowOff>85725</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14630400" y="733425"/>
          <a:ext cx="1133475" cy="219075"/>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114300</xdr:colOff>
      <xdr:row>6</xdr:row>
      <xdr:rowOff>47625</xdr:rowOff>
    </xdr:from>
    <xdr:to>
      <xdr:col>41</xdr:col>
      <xdr:colOff>409575</xdr:colOff>
      <xdr:row>7</xdr:row>
      <xdr:rowOff>47625</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4630400" y="1609725"/>
          <a:ext cx="1133475" cy="219075"/>
        </a:xfrm>
        <a:prstGeom prst="rect">
          <a:avLst/>
        </a:prstGeom>
        <a:solidFill>
          <a:srgbClr val="A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114300</xdr:colOff>
      <xdr:row>9</xdr:row>
      <xdr:rowOff>180975</xdr:rowOff>
    </xdr:from>
    <xdr:to>
      <xdr:col>41</xdr:col>
      <xdr:colOff>409575</xdr:colOff>
      <xdr:row>10</xdr:row>
      <xdr:rowOff>161925</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4630400" y="2486025"/>
          <a:ext cx="1133475" cy="219075"/>
        </a:xfrm>
        <a:prstGeom prst="rect">
          <a:avLst/>
        </a:prstGeom>
        <a:solidFill>
          <a:schemeClr val="accent6">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114300</xdr:colOff>
      <xdr:row>7</xdr:row>
      <xdr:rowOff>266700</xdr:rowOff>
    </xdr:from>
    <xdr:to>
      <xdr:col>41</xdr:col>
      <xdr:colOff>409575</xdr:colOff>
      <xdr:row>8</xdr:row>
      <xdr:rowOff>104775</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4630400" y="2047875"/>
          <a:ext cx="1133475" cy="219075"/>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1"/>
        </a:p>
      </xdr:txBody>
    </xdr:sp>
    <xdr:clientData/>
  </xdr:twoCellAnchor>
  <xdr:twoCellAnchor>
    <xdr:from>
      <xdr:col>39</xdr:col>
      <xdr:colOff>114300</xdr:colOff>
      <xdr:row>11</xdr:row>
      <xdr:rowOff>142875</xdr:rowOff>
    </xdr:from>
    <xdr:to>
      <xdr:col>41</xdr:col>
      <xdr:colOff>409575</xdr:colOff>
      <xdr:row>12</xdr:row>
      <xdr:rowOff>123825</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4630400" y="2924175"/>
          <a:ext cx="1133475" cy="219075"/>
        </a:xfrm>
        <a:prstGeom prst="rect">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114300</xdr:colOff>
      <xdr:row>5</xdr:row>
      <xdr:rowOff>0</xdr:rowOff>
    </xdr:from>
    <xdr:to>
      <xdr:col>41</xdr:col>
      <xdr:colOff>409575</xdr:colOff>
      <xdr:row>5</xdr:row>
      <xdr:rowOff>209550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4630400" y="1181100"/>
          <a:ext cx="1133475" cy="209550"/>
        </a:xfrm>
        <a:prstGeom prst="rect">
          <a:avLst/>
        </a:prstGeom>
        <a:solidFill>
          <a:srgbClr val="FFDD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2</xdr:row>
      <xdr:rowOff>95251</xdr:rowOff>
    </xdr:from>
    <xdr:to>
      <xdr:col>47</xdr:col>
      <xdr:colOff>400050</xdr:colOff>
      <xdr:row>3</xdr:row>
      <xdr:rowOff>85726</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5773400" y="723901"/>
          <a:ext cx="2495550"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・・・必ず入力してください</a:t>
          </a:r>
        </a:p>
      </xdr:txBody>
    </xdr:sp>
    <xdr:clientData/>
  </xdr:twoCellAnchor>
  <xdr:twoCellAnchor>
    <xdr:from>
      <xdr:col>42</xdr:col>
      <xdr:colOff>0</xdr:colOff>
      <xdr:row>5</xdr:row>
      <xdr:rowOff>1</xdr:rowOff>
    </xdr:from>
    <xdr:to>
      <xdr:col>47</xdr:col>
      <xdr:colOff>400050</xdr:colOff>
      <xdr:row>5</xdr:row>
      <xdr:rowOff>219076</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15773400" y="1181101"/>
          <a:ext cx="2495550" cy="219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ysClr val="windowText" lastClr="000000"/>
              </a:solidFill>
            </a:rPr>
            <a:t>・・・必要な箇所に入力してください</a:t>
          </a:r>
        </a:p>
      </xdr:txBody>
    </xdr:sp>
    <xdr:clientData/>
  </xdr:twoCellAnchor>
  <xdr:twoCellAnchor>
    <xdr:from>
      <xdr:col>42</xdr:col>
      <xdr:colOff>0</xdr:colOff>
      <xdr:row>6</xdr:row>
      <xdr:rowOff>57150</xdr:rowOff>
    </xdr:from>
    <xdr:to>
      <xdr:col>47</xdr:col>
      <xdr:colOff>400050</xdr:colOff>
      <xdr:row>7</xdr:row>
      <xdr:rowOff>66675</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15773400" y="1619250"/>
          <a:ext cx="2495550"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・・・自動で計算します</a:t>
          </a:r>
        </a:p>
      </xdr:txBody>
    </xdr:sp>
    <xdr:clientData/>
  </xdr:twoCellAnchor>
  <xdr:twoCellAnchor>
    <xdr:from>
      <xdr:col>41</xdr:col>
      <xdr:colOff>419099</xdr:colOff>
      <xdr:row>7</xdr:row>
      <xdr:rowOff>266700</xdr:rowOff>
    </xdr:from>
    <xdr:to>
      <xdr:col>48</xdr:col>
      <xdr:colOff>85724</xdr:colOff>
      <xdr:row>8</xdr:row>
      <xdr:rowOff>123825</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15773399" y="2047875"/>
          <a:ext cx="260032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・・・認定基準では経費に含めません</a:t>
          </a:r>
        </a:p>
      </xdr:txBody>
    </xdr:sp>
    <xdr:clientData/>
  </xdr:twoCellAnchor>
  <xdr:twoCellAnchor>
    <xdr:from>
      <xdr:col>42</xdr:col>
      <xdr:colOff>0</xdr:colOff>
      <xdr:row>9</xdr:row>
      <xdr:rowOff>180975</xdr:rowOff>
    </xdr:from>
    <xdr:to>
      <xdr:col>47</xdr:col>
      <xdr:colOff>400050</xdr:colOff>
      <xdr:row>10</xdr:row>
      <xdr:rowOff>171450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15773400" y="2486025"/>
          <a:ext cx="2495550"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・・・どちらかを選択してください</a:t>
          </a:r>
        </a:p>
      </xdr:txBody>
    </xdr:sp>
    <xdr:clientData/>
  </xdr:twoCellAnchor>
  <xdr:twoCellAnchor>
    <xdr:from>
      <xdr:col>41</xdr:col>
      <xdr:colOff>419099</xdr:colOff>
      <xdr:row>11</xdr:row>
      <xdr:rowOff>114299</xdr:rowOff>
    </xdr:from>
    <xdr:to>
      <xdr:col>48</xdr:col>
      <xdr:colOff>66674</xdr:colOff>
      <xdr:row>14</xdr:row>
      <xdr:rowOff>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15773399" y="2895599"/>
          <a:ext cx="2581275" cy="61912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・・・認定要件を満たしていない可能性があります</a:t>
          </a:r>
          <a:endParaRPr kumimoji="1" lang="en-US" altLang="ja-JP" sz="800">
            <a:solidFill>
              <a:sysClr val="windowText" lastClr="000000"/>
            </a:solidFill>
          </a:endParaRPr>
        </a:p>
        <a:p>
          <a:pPr algn="l"/>
          <a:r>
            <a:rPr kumimoji="1" lang="ja-JP" altLang="en-US" sz="800">
              <a:solidFill>
                <a:sysClr val="windowText" lastClr="000000"/>
              </a:solidFill>
            </a:rPr>
            <a:t>　　　人事担当者に連絡してください</a:t>
          </a:r>
        </a:p>
      </xdr:txBody>
    </xdr:sp>
    <xdr:clientData/>
  </xdr:twoCellAnchor>
  <xdr:twoCellAnchor>
    <xdr:from>
      <xdr:col>34</xdr:col>
      <xdr:colOff>295275</xdr:colOff>
      <xdr:row>10</xdr:row>
      <xdr:rowOff>114299</xdr:rowOff>
    </xdr:from>
    <xdr:to>
      <xdr:col>39</xdr:col>
      <xdr:colOff>85726</xdr:colOff>
      <xdr:row>29</xdr:row>
      <xdr:rowOff>133350</xdr:rowOff>
    </xdr:to>
    <xdr:sp macro="" textlink="">
      <xdr:nvSpPr>
        <xdr:cNvPr id="15" name="角丸四角形 14">
          <a:extLst>
            <a:ext uri="{FF2B5EF4-FFF2-40B4-BE49-F238E27FC236}">
              <a16:creationId xmlns:a16="http://schemas.microsoft.com/office/drawing/2014/main" id="{00000000-0008-0000-0400-00000F000000}"/>
            </a:ext>
          </a:extLst>
        </xdr:cNvPr>
        <xdr:cNvSpPr/>
      </xdr:nvSpPr>
      <xdr:spPr>
        <a:xfrm>
          <a:off x="13001625" y="2647949"/>
          <a:ext cx="1885951" cy="4752976"/>
        </a:xfrm>
        <a:prstGeom prst="round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85725</xdr:colOff>
      <xdr:row>11</xdr:row>
      <xdr:rowOff>9525</xdr:rowOff>
    </xdr:from>
    <xdr:to>
      <xdr:col>34</xdr:col>
      <xdr:colOff>304800</xdr:colOff>
      <xdr:row>28</xdr:row>
      <xdr:rowOff>247650</xdr:rowOff>
    </xdr:to>
    <xdr:sp macro="" textlink="">
      <xdr:nvSpPr>
        <xdr:cNvPr id="14" name="ホームベース 13">
          <a:extLst>
            <a:ext uri="{FF2B5EF4-FFF2-40B4-BE49-F238E27FC236}">
              <a16:creationId xmlns:a16="http://schemas.microsoft.com/office/drawing/2014/main" id="{00000000-0008-0000-0400-00000E000000}"/>
            </a:ext>
          </a:extLst>
        </xdr:cNvPr>
        <xdr:cNvSpPr/>
      </xdr:nvSpPr>
      <xdr:spPr>
        <a:xfrm>
          <a:off x="12372975" y="2790825"/>
          <a:ext cx="638175" cy="4467225"/>
        </a:xfrm>
        <a:prstGeom prst="homePlate">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rtlCol="0" anchor="ctr"/>
        <a:lstStyle/>
        <a:p>
          <a:pPr algn="l"/>
          <a:r>
            <a:rPr kumimoji="1" lang="ja-JP" altLang="en-US" sz="1250" b="1">
              <a:solidFill>
                <a:sysClr val="windowText" lastClr="000000"/>
              </a:solidFill>
            </a:rPr>
            <a:t>認</a:t>
          </a:r>
          <a:endParaRPr kumimoji="1" lang="en-US" altLang="ja-JP" sz="1250" b="1">
            <a:solidFill>
              <a:sysClr val="windowText" lastClr="000000"/>
            </a:solidFill>
          </a:endParaRPr>
        </a:p>
        <a:p>
          <a:pPr algn="l"/>
          <a:r>
            <a:rPr kumimoji="1" lang="ja-JP" altLang="en-US" sz="1250" b="1">
              <a:solidFill>
                <a:sysClr val="windowText" lastClr="000000"/>
              </a:solidFill>
            </a:rPr>
            <a:t>定</a:t>
          </a:r>
          <a:endParaRPr kumimoji="1" lang="en-US" altLang="ja-JP" sz="1250" b="1">
            <a:solidFill>
              <a:sysClr val="windowText" lastClr="000000"/>
            </a:solidFill>
          </a:endParaRPr>
        </a:p>
        <a:p>
          <a:pPr algn="l"/>
          <a:r>
            <a:rPr kumimoji="1" lang="ja-JP" altLang="en-US" sz="1250" b="1">
              <a:solidFill>
                <a:sysClr val="windowText" lastClr="000000"/>
              </a:solidFill>
            </a:rPr>
            <a:t>基</a:t>
          </a:r>
          <a:endParaRPr kumimoji="1" lang="en-US" altLang="ja-JP" sz="1250" b="1">
            <a:solidFill>
              <a:sysClr val="windowText" lastClr="000000"/>
            </a:solidFill>
          </a:endParaRPr>
        </a:p>
        <a:p>
          <a:pPr algn="l"/>
          <a:r>
            <a:rPr kumimoji="1" lang="ja-JP" altLang="en-US" sz="1250" b="1">
              <a:solidFill>
                <a:sysClr val="windowText" lastClr="000000"/>
              </a:solidFill>
            </a:rPr>
            <a:t>準</a:t>
          </a:r>
        </a:p>
      </xdr:txBody>
    </xdr:sp>
    <xdr:clientData/>
  </xdr:twoCellAnchor>
  <xdr:twoCellAnchor>
    <xdr:from>
      <xdr:col>40</xdr:col>
      <xdr:colOff>66675</xdr:colOff>
      <xdr:row>24</xdr:row>
      <xdr:rowOff>22860</xdr:rowOff>
    </xdr:from>
    <xdr:to>
      <xdr:col>47</xdr:col>
      <xdr:colOff>47626</xdr:colOff>
      <xdr:row>30</xdr:row>
      <xdr:rowOff>0</xdr:rowOff>
    </xdr:to>
    <xdr:sp macro="" textlink="">
      <xdr:nvSpPr>
        <xdr:cNvPr id="16" name="四角形吹き出し 15">
          <a:extLst>
            <a:ext uri="{FF2B5EF4-FFF2-40B4-BE49-F238E27FC236}">
              <a16:creationId xmlns:a16="http://schemas.microsoft.com/office/drawing/2014/main" id="{00000000-0008-0000-0400-000010000000}"/>
            </a:ext>
          </a:extLst>
        </xdr:cNvPr>
        <xdr:cNvSpPr/>
      </xdr:nvSpPr>
      <xdr:spPr>
        <a:xfrm>
          <a:off x="14994255" y="5775960"/>
          <a:ext cx="2914651" cy="1394460"/>
        </a:xfrm>
        <a:prstGeom prst="wedgeRectCallout">
          <a:avLst>
            <a:gd name="adj1" fmla="val -69572"/>
            <a:gd name="adj2" fmla="val 8864"/>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扶養手当及び共済被扶養者資格の認定基準では、左表の金額欄うち、斜線を引いた経費の⑧、⑳、㉓及び㊲、㊷、㊼は必要経費として認められないため、下記表ではそれらの経費を除いて計算している。</a:t>
          </a:r>
        </a:p>
      </xdr:txBody>
    </xdr:sp>
    <xdr:clientData/>
  </xdr:twoCellAnchor>
  <xdr:twoCellAnchor>
    <xdr:from>
      <xdr:col>40</xdr:col>
      <xdr:colOff>0</xdr:colOff>
      <xdr:row>19</xdr:row>
      <xdr:rowOff>19050</xdr:rowOff>
    </xdr:from>
    <xdr:to>
      <xdr:col>45</xdr:col>
      <xdr:colOff>400050</xdr:colOff>
      <xdr:row>21</xdr:row>
      <xdr:rowOff>142875</xdr:rowOff>
    </xdr:to>
    <xdr:sp macro="" textlink="">
      <xdr:nvSpPr>
        <xdr:cNvPr id="17" name="四角形吹き出し 16">
          <a:extLst>
            <a:ext uri="{FF2B5EF4-FFF2-40B4-BE49-F238E27FC236}">
              <a16:creationId xmlns:a16="http://schemas.microsoft.com/office/drawing/2014/main" id="{00000000-0008-0000-0400-000011000000}"/>
            </a:ext>
          </a:extLst>
        </xdr:cNvPr>
        <xdr:cNvSpPr/>
      </xdr:nvSpPr>
      <xdr:spPr>
        <a:xfrm>
          <a:off x="14935200" y="4781550"/>
          <a:ext cx="2495550" cy="628650"/>
        </a:xfrm>
        <a:prstGeom prst="wedgeRectCallout">
          <a:avLst>
            <a:gd name="adj1" fmla="val -69731"/>
            <a:gd name="adj2" fmla="val 49256"/>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扶養手当及び共済の被扶養者資格の認定で用いる事業所得金額</a:t>
          </a:r>
          <a:endParaRPr kumimoji="1" lang="en-US" altLang="ja-JP"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29</xdr:col>
      <xdr:colOff>114300</xdr:colOff>
      <xdr:row>2</xdr:row>
      <xdr:rowOff>200024</xdr:rowOff>
    </xdr:from>
    <xdr:to>
      <xdr:col>31</xdr:col>
      <xdr:colOff>405765</xdr:colOff>
      <xdr:row>4</xdr:row>
      <xdr:rowOff>74294</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10820400" y="619124"/>
          <a:ext cx="1129665" cy="198120"/>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114300</xdr:colOff>
      <xdr:row>6</xdr:row>
      <xdr:rowOff>47625</xdr:rowOff>
    </xdr:from>
    <xdr:to>
      <xdr:col>31</xdr:col>
      <xdr:colOff>409575</xdr:colOff>
      <xdr:row>7</xdr:row>
      <xdr:rowOff>47625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10820400" y="1600200"/>
          <a:ext cx="1133475" cy="209550"/>
        </a:xfrm>
        <a:prstGeom prst="rect">
          <a:avLst/>
        </a:prstGeom>
        <a:solidFill>
          <a:srgbClr val="A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114300</xdr:colOff>
      <xdr:row>9</xdr:row>
      <xdr:rowOff>180975</xdr:rowOff>
    </xdr:from>
    <xdr:to>
      <xdr:col>31</xdr:col>
      <xdr:colOff>409575</xdr:colOff>
      <xdr:row>10</xdr:row>
      <xdr:rowOff>161925</xdr:rowOff>
    </xdr:to>
    <xdr:sp macro="" textlink="">
      <xdr:nvSpPr>
        <xdr:cNvPr id="4" name="正方形/長方形 3">
          <a:extLst>
            <a:ext uri="{FF2B5EF4-FFF2-40B4-BE49-F238E27FC236}">
              <a16:creationId xmlns:a16="http://schemas.microsoft.com/office/drawing/2014/main" id="{00000000-0008-0000-0500-000004000000}"/>
            </a:ext>
          </a:extLst>
        </xdr:cNvPr>
        <xdr:cNvSpPr/>
      </xdr:nvSpPr>
      <xdr:spPr>
        <a:xfrm>
          <a:off x="10820400" y="2466975"/>
          <a:ext cx="1133475" cy="219075"/>
        </a:xfrm>
        <a:prstGeom prst="rect">
          <a:avLst/>
        </a:prstGeom>
        <a:solidFill>
          <a:schemeClr val="accent6">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114300</xdr:colOff>
      <xdr:row>7</xdr:row>
      <xdr:rowOff>266700</xdr:rowOff>
    </xdr:from>
    <xdr:to>
      <xdr:col>31</xdr:col>
      <xdr:colOff>409575</xdr:colOff>
      <xdr:row>8</xdr:row>
      <xdr:rowOff>104775</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10820400" y="2028825"/>
          <a:ext cx="1133475" cy="219075"/>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1"/>
        </a:p>
      </xdr:txBody>
    </xdr:sp>
    <xdr:clientData/>
  </xdr:twoCellAnchor>
  <xdr:twoCellAnchor>
    <xdr:from>
      <xdr:col>29</xdr:col>
      <xdr:colOff>114300</xdr:colOff>
      <xdr:row>11</xdr:row>
      <xdr:rowOff>142875</xdr:rowOff>
    </xdr:from>
    <xdr:to>
      <xdr:col>31</xdr:col>
      <xdr:colOff>409575</xdr:colOff>
      <xdr:row>12</xdr:row>
      <xdr:rowOff>123825</xdr:rowOff>
    </xdr:to>
    <xdr:sp macro="" textlink="">
      <xdr:nvSpPr>
        <xdr:cNvPr id="6" name="正方形/長方形 5">
          <a:extLst>
            <a:ext uri="{FF2B5EF4-FFF2-40B4-BE49-F238E27FC236}">
              <a16:creationId xmlns:a16="http://schemas.microsoft.com/office/drawing/2014/main" id="{00000000-0008-0000-0500-000006000000}"/>
            </a:ext>
          </a:extLst>
        </xdr:cNvPr>
        <xdr:cNvSpPr/>
      </xdr:nvSpPr>
      <xdr:spPr>
        <a:xfrm>
          <a:off x="10820400" y="2905125"/>
          <a:ext cx="1133475" cy="219075"/>
        </a:xfrm>
        <a:prstGeom prst="rect">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114300</xdr:colOff>
      <xdr:row>5</xdr:row>
      <xdr:rowOff>0</xdr:rowOff>
    </xdr:from>
    <xdr:to>
      <xdr:col>31</xdr:col>
      <xdr:colOff>409575</xdr:colOff>
      <xdr:row>5</xdr:row>
      <xdr:rowOff>209550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0820400" y="1171575"/>
          <a:ext cx="1133475" cy="209550"/>
        </a:xfrm>
        <a:prstGeom prst="rect">
          <a:avLst/>
        </a:prstGeom>
        <a:solidFill>
          <a:srgbClr val="FFDD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409575</xdr:colOff>
      <xdr:row>2</xdr:row>
      <xdr:rowOff>219075</xdr:rowOff>
    </xdr:from>
    <xdr:to>
      <xdr:col>37</xdr:col>
      <xdr:colOff>390525</xdr:colOff>
      <xdr:row>4</xdr:row>
      <xdr:rowOff>116205</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953875" y="638175"/>
          <a:ext cx="2495550" cy="2209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・・・必ず入力してください</a:t>
          </a:r>
        </a:p>
      </xdr:txBody>
    </xdr:sp>
    <xdr:clientData/>
  </xdr:twoCellAnchor>
  <xdr:twoCellAnchor>
    <xdr:from>
      <xdr:col>32</xdr:col>
      <xdr:colOff>0</xdr:colOff>
      <xdr:row>5</xdr:row>
      <xdr:rowOff>1</xdr:rowOff>
    </xdr:from>
    <xdr:to>
      <xdr:col>37</xdr:col>
      <xdr:colOff>400050</xdr:colOff>
      <xdr:row>5</xdr:row>
      <xdr:rowOff>219076</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963400" y="1171576"/>
          <a:ext cx="2495550" cy="219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ysClr val="windowText" lastClr="000000"/>
              </a:solidFill>
            </a:rPr>
            <a:t>・・・必要な箇所に入力してください</a:t>
          </a:r>
        </a:p>
      </xdr:txBody>
    </xdr:sp>
    <xdr:clientData/>
  </xdr:twoCellAnchor>
  <xdr:twoCellAnchor>
    <xdr:from>
      <xdr:col>32</xdr:col>
      <xdr:colOff>0</xdr:colOff>
      <xdr:row>6</xdr:row>
      <xdr:rowOff>57150</xdr:rowOff>
    </xdr:from>
    <xdr:to>
      <xdr:col>37</xdr:col>
      <xdr:colOff>400050</xdr:colOff>
      <xdr:row>7</xdr:row>
      <xdr:rowOff>66675</xdr:rowOff>
    </xdr:to>
    <xdr:sp macro="" textlink="">
      <xdr:nvSpPr>
        <xdr:cNvPr id="10" name="正方形/長方形 9">
          <a:extLst>
            <a:ext uri="{FF2B5EF4-FFF2-40B4-BE49-F238E27FC236}">
              <a16:creationId xmlns:a16="http://schemas.microsoft.com/office/drawing/2014/main" id="{00000000-0008-0000-0500-00000A000000}"/>
            </a:ext>
          </a:extLst>
        </xdr:cNvPr>
        <xdr:cNvSpPr/>
      </xdr:nvSpPr>
      <xdr:spPr>
        <a:xfrm>
          <a:off x="11963400" y="1609725"/>
          <a:ext cx="2495550" cy="219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・・・自動で計算します</a:t>
          </a:r>
        </a:p>
      </xdr:txBody>
    </xdr:sp>
    <xdr:clientData/>
  </xdr:twoCellAnchor>
  <xdr:twoCellAnchor>
    <xdr:from>
      <xdr:col>31</xdr:col>
      <xdr:colOff>419099</xdr:colOff>
      <xdr:row>7</xdr:row>
      <xdr:rowOff>266700</xdr:rowOff>
    </xdr:from>
    <xdr:to>
      <xdr:col>38</xdr:col>
      <xdr:colOff>85724</xdr:colOff>
      <xdr:row>8</xdr:row>
      <xdr:rowOff>123825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11963399" y="2028825"/>
          <a:ext cx="260032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・・・認定基準では経費に含めません</a:t>
          </a:r>
        </a:p>
      </xdr:txBody>
    </xdr:sp>
    <xdr:clientData/>
  </xdr:twoCellAnchor>
  <xdr:twoCellAnchor>
    <xdr:from>
      <xdr:col>32</xdr:col>
      <xdr:colOff>0</xdr:colOff>
      <xdr:row>9</xdr:row>
      <xdr:rowOff>180975</xdr:rowOff>
    </xdr:from>
    <xdr:to>
      <xdr:col>37</xdr:col>
      <xdr:colOff>400050</xdr:colOff>
      <xdr:row>10</xdr:row>
      <xdr:rowOff>171450</xdr:rowOff>
    </xdr:to>
    <xdr:sp macro="" textlink="">
      <xdr:nvSpPr>
        <xdr:cNvPr id="12" name="正方形/長方形 11">
          <a:extLst>
            <a:ext uri="{FF2B5EF4-FFF2-40B4-BE49-F238E27FC236}">
              <a16:creationId xmlns:a16="http://schemas.microsoft.com/office/drawing/2014/main" id="{00000000-0008-0000-0500-00000C000000}"/>
            </a:ext>
          </a:extLst>
        </xdr:cNvPr>
        <xdr:cNvSpPr/>
      </xdr:nvSpPr>
      <xdr:spPr>
        <a:xfrm>
          <a:off x="11963400" y="2466975"/>
          <a:ext cx="2495550"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・・・どちらかを選択してください</a:t>
          </a:r>
        </a:p>
      </xdr:txBody>
    </xdr:sp>
    <xdr:clientData/>
  </xdr:twoCellAnchor>
  <xdr:twoCellAnchor>
    <xdr:from>
      <xdr:col>31</xdr:col>
      <xdr:colOff>419099</xdr:colOff>
      <xdr:row>11</xdr:row>
      <xdr:rowOff>114299</xdr:rowOff>
    </xdr:from>
    <xdr:to>
      <xdr:col>38</xdr:col>
      <xdr:colOff>66674</xdr:colOff>
      <xdr:row>14</xdr:row>
      <xdr:rowOff>0</xdr:rowOff>
    </xdr:to>
    <xdr:sp macro="" textlink="">
      <xdr:nvSpPr>
        <xdr:cNvPr id="13" name="正方形/長方形 12">
          <a:extLst>
            <a:ext uri="{FF2B5EF4-FFF2-40B4-BE49-F238E27FC236}">
              <a16:creationId xmlns:a16="http://schemas.microsoft.com/office/drawing/2014/main" id="{00000000-0008-0000-0500-00000D000000}"/>
            </a:ext>
          </a:extLst>
        </xdr:cNvPr>
        <xdr:cNvSpPr/>
      </xdr:nvSpPr>
      <xdr:spPr>
        <a:xfrm>
          <a:off x="11963399" y="2876549"/>
          <a:ext cx="2581275" cy="6096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・・・認定要件を満たしていない可能性があります</a:t>
          </a:r>
          <a:endParaRPr kumimoji="1" lang="en-US" altLang="ja-JP" sz="800">
            <a:solidFill>
              <a:sysClr val="windowText" lastClr="000000"/>
            </a:solidFill>
          </a:endParaRPr>
        </a:p>
        <a:p>
          <a:pPr algn="l"/>
          <a:r>
            <a:rPr kumimoji="1" lang="ja-JP" altLang="en-US" sz="800">
              <a:solidFill>
                <a:sysClr val="windowText" lastClr="000000"/>
              </a:solidFill>
            </a:rPr>
            <a:t>　　　人事担当者に連絡してください</a:t>
          </a:r>
        </a:p>
      </xdr:txBody>
    </xdr:sp>
    <xdr:clientData/>
  </xdr:twoCellAnchor>
  <xdr:twoCellAnchor>
    <xdr:from>
      <xdr:col>24</xdr:col>
      <xdr:colOff>314324</xdr:colOff>
      <xdr:row>15</xdr:row>
      <xdr:rowOff>85725</xdr:rowOff>
    </xdr:from>
    <xdr:to>
      <xdr:col>29</xdr:col>
      <xdr:colOff>95249</xdr:colOff>
      <xdr:row>22</xdr:row>
      <xdr:rowOff>123825</xdr:rowOff>
    </xdr:to>
    <xdr:sp macro="" textlink="">
      <xdr:nvSpPr>
        <xdr:cNvPr id="15" name="角丸四角形 14">
          <a:extLst>
            <a:ext uri="{FF2B5EF4-FFF2-40B4-BE49-F238E27FC236}">
              <a16:creationId xmlns:a16="http://schemas.microsoft.com/office/drawing/2014/main" id="{00000000-0008-0000-0500-00000F000000}"/>
            </a:ext>
          </a:extLst>
        </xdr:cNvPr>
        <xdr:cNvSpPr/>
      </xdr:nvSpPr>
      <xdr:spPr>
        <a:xfrm>
          <a:off x="8924924" y="3838575"/>
          <a:ext cx="1876425" cy="1828800"/>
        </a:xfrm>
        <a:prstGeom prst="round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85725</xdr:colOff>
      <xdr:row>16</xdr:row>
      <xdr:rowOff>19050</xdr:rowOff>
    </xdr:from>
    <xdr:to>
      <xdr:col>24</xdr:col>
      <xdr:colOff>323850</xdr:colOff>
      <xdr:row>22</xdr:row>
      <xdr:rowOff>0</xdr:rowOff>
    </xdr:to>
    <xdr:sp macro="" textlink="">
      <xdr:nvSpPr>
        <xdr:cNvPr id="14" name="ホームベース 13">
          <a:extLst>
            <a:ext uri="{FF2B5EF4-FFF2-40B4-BE49-F238E27FC236}">
              <a16:creationId xmlns:a16="http://schemas.microsoft.com/office/drawing/2014/main" id="{00000000-0008-0000-0500-00000E000000}"/>
            </a:ext>
          </a:extLst>
        </xdr:cNvPr>
        <xdr:cNvSpPr/>
      </xdr:nvSpPr>
      <xdr:spPr>
        <a:xfrm>
          <a:off x="8277225" y="4029075"/>
          <a:ext cx="657225" cy="1514475"/>
        </a:xfrm>
        <a:prstGeom prst="homePlate">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50" b="1">
              <a:solidFill>
                <a:sysClr val="windowText" lastClr="000000"/>
              </a:solidFill>
            </a:rPr>
            <a:t>認</a:t>
          </a:r>
          <a:endParaRPr kumimoji="1" lang="en-US" altLang="ja-JP" sz="1250" b="1">
            <a:solidFill>
              <a:sysClr val="windowText" lastClr="000000"/>
            </a:solidFill>
          </a:endParaRPr>
        </a:p>
        <a:p>
          <a:pPr algn="l"/>
          <a:r>
            <a:rPr kumimoji="1" lang="ja-JP" altLang="en-US" sz="1250" b="1">
              <a:solidFill>
                <a:sysClr val="windowText" lastClr="000000"/>
              </a:solidFill>
            </a:rPr>
            <a:t>定</a:t>
          </a:r>
          <a:endParaRPr kumimoji="1" lang="en-US" altLang="ja-JP" sz="1250" b="1">
            <a:solidFill>
              <a:sysClr val="windowText" lastClr="000000"/>
            </a:solidFill>
          </a:endParaRPr>
        </a:p>
        <a:p>
          <a:pPr algn="l"/>
          <a:r>
            <a:rPr kumimoji="1" lang="ja-JP" altLang="en-US" sz="1250" b="1">
              <a:solidFill>
                <a:sysClr val="windowText" lastClr="000000"/>
              </a:solidFill>
            </a:rPr>
            <a:t>基</a:t>
          </a:r>
          <a:endParaRPr kumimoji="1" lang="en-US" altLang="ja-JP" sz="1250" b="1">
            <a:solidFill>
              <a:sysClr val="windowText" lastClr="000000"/>
            </a:solidFill>
          </a:endParaRPr>
        </a:p>
        <a:p>
          <a:pPr algn="l"/>
          <a:r>
            <a:rPr kumimoji="1" lang="ja-JP" altLang="en-US" sz="1250" b="1">
              <a:solidFill>
                <a:sysClr val="windowText" lastClr="000000"/>
              </a:solidFill>
            </a:rPr>
            <a:t>準</a:t>
          </a:r>
        </a:p>
      </xdr:txBody>
    </xdr:sp>
    <xdr:clientData/>
  </xdr:twoCellAnchor>
  <xdr:twoCellAnchor>
    <xdr:from>
      <xdr:col>30</xdr:col>
      <xdr:colOff>228600</xdr:colOff>
      <xdr:row>21</xdr:row>
      <xdr:rowOff>19050</xdr:rowOff>
    </xdr:from>
    <xdr:to>
      <xdr:col>36</xdr:col>
      <xdr:colOff>247650</xdr:colOff>
      <xdr:row>23</xdr:row>
      <xdr:rowOff>133350</xdr:rowOff>
    </xdr:to>
    <xdr:sp macro="" textlink="">
      <xdr:nvSpPr>
        <xdr:cNvPr id="16" name="四角形吹き出し 15">
          <a:extLst>
            <a:ext uri="{FF2B5EF4-FFF2-40B4-BE49-F238E27FC236}">
              <a16:creationId xmlns:a16="http://schemas.microsoft.com/office/drawing/2014/main" id="{00000000-0008-0000-0500-000010000000}"/>
            </a:ext>
          </a:extLst>
        </xdr:cNvPr>
        <xdr:cNvSpPr/>
      </xdr:nvSpPr>
      <xdr:spPr>
        <a:xfrm>
          <a:off x="11353800" y="5305425"/>
          <a:ext cx="2533650" cy="628650"/>
        </a:xfrm>
        <a:prstGeom prst="wedgeRectCallout">
          <a:avLst>
            <a:gd name="adj1" fmla="val -81043"/>
            <a:gd name="adj2" fmla="val -100744"/>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扶養手当及び共済の被扶養者資格の認定で用いる事業所得金額</a:t>
          </a:r>
          <a:endParaRPr kumimoji="1" lang="en-US" altLang="ja-JP" sz="1100"/>
        </a:p>
      </xdr:txBody>
    </xdr:sp>
    <xdr:clientData/>
  </xdr:twoCellAnchor>
  <xdr:twoCellAnchor>
    <xdr:from>
      <xdr:col>30</xdr:col>
      <xdr:colOff>228600</xdr:colOff>
      <xdr:row>14</xdr:row>
      <xdr:rowOff>95250</xdr:rowOff>
    </xdr:from>
    <xdr:to>
      <xdr:col>37</xdr:col>
      <xdr:colOff>209551</xdr:colOff>
      <xdr:row>19</xdr:row>
      <xdr:rowOff>200024</xdr:rowOff>
    </xdr:to>
    <xdr:sp macro="" textlink="">
      <xdr:nvSpPr>
        <xdr:cNvPr id="17" name="四角形吹き出し 16">
          <a:extLst>
            <a:ext uri="{FF2B5EF4-FFF2-40B4-BE49-F238E27FC236}">
              <a16:creationId xmlns:a16="http://schemas.microsoft.com/office/drawing/2014/main" id="{00000000-0008-0000-0500-000011000000}"/>
            </a:ext>
          </a:extLst>
        </xdr:cNvPr>
        <xdr:cNvSpPr/>
      </xdr:nvSpPr>
      <xdr:spPr>
        <a:xfrm>
          <a:off x="11353800" y="3600450"/>
          <a:ext cx="2914651" cy="1381124"/>
        </a:xfrm>
        <a:prstGeom prst="wedgeRectCallout">
          <a:avLst>
            <a:gd name="adj1" fmla="val -73820"/>
            <a:gd name="adj2" fmla="val -10446"/>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扶養手当及び共済被扶養者資格の認定基準では、左表の金額欄うち、斜線を引いた経費の⑤、⑧及び㉒は必要経費として認められないため、下記表ではそれらの経費を除いて計算している。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285439-7A3F-4D17-BF73-6C00331FE33A}">
  <sheetPr>
    <tabColor rgb="FFFFC000"/>
  </sheetPr>
  <dimension ref="A1:AZ52"/>
  <sheetViews>
    <sheetView tabSelected="1" view="pageBreakPreview" zoomScaleNormal="100" zoomScaleSheetLayoutView="100" workbookViewId="0">
      <selection activeCell="AI15" sqref="AI15"/>
    </sheetView>
  </sheetViews>
  <sheetFormatPr defaultRowHeight="18"/>
  <cols>
    <col min="1" max="1" width="1.3984375" style="33" customWidth="1"/>
    <col min="2" max="2" width="2.69921875" customWidth="1"/>
    <col min="3" max="3" width="3.5" customWidth="1"/>
    <col min="4" max="7" width="5" customWidth="1"/>
    <col min="8" max="8" width="3.5" customWidth="1"/>
    <col min="9" max="40" width="5" customWidth="1"/>
  </cols>
  <sheetData>
    <row r="1" spans="2:52" ht="22.8" thickBot="1">
      <c r="B1" s="121" t="s">
        <v>250</v>
      </c>
      <c r="C1" s="121"/>
      <c r="D1" s="121"/>
      <c r="E1" s="121"/>
      <c r="F1" s="121"/>
      <c r="G1" s="121"/>
      <c r="H1" s="121"/>
      <c r="I1" s="121"/>
      <c r="J1" s="121"/>
      <c r="K1" s="121"/>
      <c r="L1" s="121"/>
      <c r="M1" s="121"/>
      <c r="N1" s="121"/>
      <c r="O1" s="121"/>
      <c r="P1" s="33"/>
      <c r="Q1" s="33"/>
      <c r="R1" s="33"/>
      <c r="S1" s="33"/>
      <c r="T1" s="33"/>
      <c r="V1" s="33"/>
      <c r="W1" s="33"/>
      <c r="Y1" s="33"/>
      <c r="Z1" s="222" t="s">
        <v>0</v>
      </c>
      <c r="AA1" s="223"/>
      <c r="AB1" s="33"/>
      <c r="AC1" s="33"/>
      <c r="AD1" s="58" t="s">
        <v>200</v>
      </c>
      <c r="AE1" s="47"/>
      <c r="AF1" s="47"/>
      <c r="AG1" s="47"/>
      <c r="AH1" s="47"/>
      <c r="AI1" s="47"/>
      <c r="AJ1" s="47"/>
      <c r="AK1" s="47"/>
      <c r="AL1" s="47"/>
      <c r="AM1" s="47"/>
      <c r="AN1" s="48"/>
      <c r="AO1" s="33"/>
      <c r="AP1" s="33"/>
      <c r="AQ1" s="33"/>
      <c r="AR1" s="33"/>
    </row>
    <row r="2" spans="2:52" ht="22.2">
      <c r="B2" s="34" t="s">
        <v>1</v>
      </c>
      <c r="C2" s="33"/>
      <c r="D2" s="121"/>
      <c r="E2" s="121"/>
      <c r="F2" s="121"/>
      <c r="G2" s="121"/>
      <c r="H2" s="121"/>
      <c r="I2" s="121"/>
      <c r="J2" s="121"/>
      <c r="K2" s="121"/>
      <c r="L2" s="121"/>
      <c r="M2" s="121"/>
      <c r="N2" s="121"/>
      <c r="O2" s="121"/>
      <c r="P2" s="33"/>
      <c r="Q2" s="33"/>
      <c r="R2" s="33"/>
      <c r="S2" s="33"/>
      <c r="T2" s="33"/>
      <c r="U2" s="33"/>
      <c r="V2" s="33"/>
      <c r="W2" s="33"/>
      <c r="X2" s="33"/>
      <c r="Y2" s="33"/>
      <c r="Z2" s="122"/>
      <c r="AA2" s="33"/>
      <c r="AB2" s="33"/>
      <c r="AC2" s="33"/>
      <c r="AD2" s="180" t="s">
        <v>201</v>
      </c>
      <c r="AE2" s="181"/>
      <c r="AF2" s="181"/>
      <c r="AG2" s="181"/>
      <c r="AH2" s="181"/>
      <c r="AI2" s="181"/>
      <c r="AJ2" s="181"/>
      <c r="AK2" s="181"/>
      <c r="AL2" s="181"/>
      <c r="AM2" s="36"/>
      <c r="AN2" s="50"/>
      <c r="AO2" s="33"/>
      <c r="AP2" s="33"/>
      <c r="AQ2" s="33"/>
      <c r="AR2" s="33"/>
    </row>
    <row r="3" spans="2:52" ht="22.2">
      <c r="B3" s="35" t="s">
        <v>230</v>
      </c>
      <c r="C3" s="33"/>
      <c r="D3" s="121"/>
      <c r="E3" s="121"/>
      <c r="F3" s="121"/>
      <c r="G3" s="121"/>
      <c r="H3" s="121"/>
      <c r="I3" s="121"/>
      <c r="J3" s="121"/>
      <c r="K3" s="121"/>
      <c r="L3" s="121"/>
      <c r="M3" s="121"/>
      <c r="N3" s="121"/>
      <c r="O3" s="121"/>
      <c r="P3" s="33"/>
      <c r="Q3" s="33"/>
      <c r="R3" s="33"/>
      <c r="S3" s="33"/>
      <c r="T3" s="33"/>
      <c r="U3" s="33"/>
      <c r="V3" s="33"/>
      <c r="W3" s="33"/>
      <c r="X3" s="33"/>
      <c r="Y3" s="33"/>
      <c r="Z3" s="122"/>
      <c r="AA3" s="33"/>
      <c r="AB3" s="33"/>
      <c r="AC3" s="33"/>
      <c r="AD3" s="180"/>
      <c r="AE3" s="181"/>
      <c r="AF3" s="181"/>
      <c r="AG3" s="181"/>
      <c r="AH3" s="181"/>
      <c r="AI3" s="181"/>
      <c r="AJ3" s="181"/>
      <c r="AK3" s="181"/>
      <c r="AL3" s="181"/>
      <c r="AM3" s="36"/>
      <c r="AN3" s="50"/>
      <c r="AO3" s="33"/>
      <c r="AP3" s="33"/>
      <c r="AQ3" s="33"/>
      <c r="AR3" s="33"/>
    </row>
    <row r="4" spans="2:52" ht="17.399999999999999" customHeight="1" thickBot="1">
      <c r="B4" s="35"/>
      <c r="C4" s="33"/>
      <c r="D4" s="121"/>
      <c r="E4" s="121"/>
      <c r="F4" s="121"/>
      <c r="G4" s="121"/>
      <c r="H4" s="121"/>
      <c r="I4" s="121"/>
      <c r="J4" s="121"/>
      <c r="K4" s="121"/>
      <c r="L4" s="121"/>
      <c r="M4" s="121"/>
      <c r="N4" s="121"/>
      <c r="O4" s="121"/>
      <c r="P4" s="33"/>
      <c r="Q4" s="33"/>
      <c r="R4" s="33"/>
      <c r="S4" s="33"/>
      <c r="T4" s="33"/>
      <c r="U4" s="33"/>
      <c r="V4" s="33"/>
      <c r="W4" s="33"/>
      <c r="X4" s="33"/>
      <c r="Y4" s="33"/>
      <c r="Z4" s="122"/>
      <c r="AA4" s="33"/>
      <c r="AB4" s="33"/>
      <c r="AC4" s="33"/>
      <c r="AD4" s="49"/>
      <c r="AE4" s="36"/>
      <c r="AF4" s="36"/>
      <c r="AG4" s="36"/>
      <c r="AH4" s="36"/>
      <c r="AI4" s="36"/>
      <c r="AJ4" s="36"/>
      <c r="AK4" s="36"/>
      <c r="AL4" s="36"/>
      <c r="AM4" s="36"/>
      <c r="AN4" s="50"/>
      <c r="AO4" s="33"/>
      <c r="AP4" s="33"/>
      <c r="AQ4" s="33"/>
      <c r="AR4" s="33"/>
    </row>
    <row r="5" spans="2:52" ht="19.8">
      <c r="B5" s="35"/>
      <c r="C5" s="201" t="s">
        <v>238</v>
      </c>
      <c r="D5" s="202"/>
      <c r="E5" s="202"/>
      <c r="F5" s="202"/>
      <c r="G5" s="202"/>
      <c r="H5" s="202"/>
      <c r="I5" s="202"/>
      <c r="J5" s="202"/>
      <c r="K5" s="202"/>
      <c r="L5" s="203"/>
      <c r="M5" s="204" t="s">
        <v>239</v>
      </c>
      <c r="N5" s="205"/>
      <c r="O5" s="205"/>
      <c r="P5" s="205"/>
      <c r="Q5" s="205"/>
      <c r="R5" s="205"/>
      <c r="S5" s="205"/>
      <c r="T5" s="205"/>
      <c r="U5" s="205"/>
      <c r="V5" s="206"/>
      <c r="W5" s="33"/>
      <c r="X5" s="33"/>
      <c r="Y5" s="33"/>
      <c r="Z5" s="122"/>
      <c r="AA5" s="33"/>
      <c r="AB5" s="33"/>
      <c r="AC5" s="33"/>
      <c r="AD5" s="49"/>
      <c r="AE5" s="36"/>
      <c r="AF5" s="36"/>
      <c r="AG5" s="36"/>
      <c r="AH5" s="36"/>
      <c r="AI5" s="36"/>
      <c r="AJ5" s="36"/>
      <c r="AK5" s="36"/>
      <c r="AL5" s="36"/>
      <c r="AM5" s="36"/>
      <c r="AN5" s="50"/>
      <c r="AO5" s="33"/>
      <c r="AP5" s="33"/>
      <c r="AQ5" s="33"/>
      <c r="AR5" s="33"/>
    </row>
    <row r="6" spans="2:52" ht="30.6" customHeight="1" thickBot="1">
      <c r="B6" s="35"/>
      <c r="C6" s="207"/>
      <c r="D6" s="208"/>
      <c r="E6" s="208"/>
      <c r="F6" s="208"/>
      <c r="G6" s="208"/>
      <c r="H6" s="208"/>
      <c r="I6" s="208"/>
      <c r="J6" s="208"/>
      <c r="K6" s="208"/>
      <c r="L6" s="209"/>
      <c r="M6" s="135"/>
      <c r="N6" s="137"/>
      <c r="O6" s="137"/>
      <c r="P6" s="137"/>
      <c r="Q6" s="137"/>
      <c r="R6" s="137"/>
      <c r="S6" s="137"/>
      <c r="T6" s="137"/>
      <c r="U6" s="137"/>
      <c r="V6" s="136"/>
      <c r="W6" s="33"/>
      <c r="X6" s="33"/>
      <c r="Y6" s="33"/>
      <c r="Z6" s="122"/>
      <c r="AA6" s="33"/>
      <c r="AB6" s="33"/>
      <c r="AC6" s="33"/>
      <c r="AD6" s="49"/>
      <c r="AE6" s="36"/>
      <c r="AF6" s="36"/>
      <c r="AG6" s="36"/>
      <c r="AH6" s="36"/>
      <c r="AI6" s="36"/>
      <c r="AJ6" s="36"/>
      <c r="AK6" s="36"/>
      <c r="AL6" s="36"/>
      <c r="AM6" s="36"/>
      <c r="AN6" s="50"/>
      <c r="AO6" s="33"/>
      <c r="AP6" s="33"/>
      <c r="AQ6" s="33"/>
      <c r="AR6" s="33"/>
    </row>
    <row r="7" spans="2:52" ht="19.8">
      <c r="B7" s="35"/>
      <c r="C7" s="210" t="s">
        <v>2</v>
      </c>
      <c r="D7" s="192"/>
      <c r="E7" s="192"/>
      <c r="F7" s="192"/>
      <c r="G7" s="192"/>
      <c r="H7" s="192"/>
      <c r="I7" s="193"/>
      <c r="J7" s="191" t="s">
        <v>3</v>
      </c>
      <c r="K7" s="192"/>
      <c r="L7" s="193"/>
      <c r="M7" s="194" t="s">
        <v>240</v>
      </c>
      <c r="N7" s="192"/>
      <c r="O7" s="192"/>
      <c r="P7" s="192"/>
      <c r="Q7" s="192"/>
      <c r="R7" s="192"/>
      <c r="S7" s="192"/>
      <c r="T7" s="192"/>
      <c r="U7" s="192"/>
      <c r="V7" s="195"/>
      <c r="W7" s="33"/>
      <c r="X7" s="33"/>
      <c r="Y7" s="33"/>
      <c r="Z7" s="122"/>
      <c r="AA7" s="33"/>
      <c r="AB7" s="33"/>
      <c r="AC7" s="33"/>
      <c r="AD7" s="49"/>
      <c r="AE7" s="36"/>
      <c r="AF7" s="36"/>
      <c r="AG7" s="36"/>
      <c r="AH7" s="36"/>
      <c r="AI7" s="36"/>
      <c r="AJ7" s="36"/>
      <c r="AK7" s="36"/>
      <c r="AL7" s="36"/>
      <c r="AM7" s="36"/>
      <c r="AN7" s="50"/>
      <c r="AO7" s="33"/>
      <c r="AP7" s="33"/>
      <c r="AQ7" s="33"/>
      <c r="AR7" s="33"/>
    </row>
    <row r="8" spans="2:52" ht="31.2" customHeight="1">
      <c r="B8" s="35"/>
      <c r="C8" s="196"/>
      <c r="D8" s="197"/>
      <c r="E8" s="197"/>
      <c r="F8" s="197"/>
      <c r="G8" s="197"/>
      <c r="H8" s="197"/>
      <c r="I8" s="198"/>
      <c r="J8" s="199"/>
      <c r="K8" s="197"/>
      <c r="L8" s="198"/>
      <c r="M8" s="197"/>
      <c r="N8" s="197"/>
      <c r="O8" s="197"/>
      <c r="P8" s="197"/>
      <c r="Q8" s="197"/>
      <c r="R8" s="197"/>
      <c r="S8" s="197"/>
      <c r="T8" s="197"/>
      <c r="U8" s="197"/>
      <c r="V8" s="200"/>
      <c r="W8" s="33"/>
      <c r="X8" s="33"/>
      <c r="Y8" s="33"/>
      <c r="Z8" s="122"/>
      <c r="AA8" s="33"/>
      <c r="AB8" s="33"/>
      <c r="AC8" s="33"/>
      <c r="AD8" s="49"/>
      <c r="AE8" s="36"/>
      <c r="AF8" s="36"/>
      <c r="AG8" s="36"/>
      <c r="AH8" s="36"/>
      <c r="AI8" s="36"/>
      <c r="AJ8" s="36"/>
      <c r="AK8" s="36"/>
      <c r="AL8" s="36"/>
      <c r="AM8" s="36"/>
      <c r="AN8" s="50"/>
      <c r="AO8" s="33"/>
      <c r="AP8" s="33"/>
      <c r="AQ8" s="33"/>
      <c r="AR8" s="33"/>
    </row>
    <row r="9" spans="2:52" ht="33.6" customHeight="1" thickBot="1">
      <c r="B9" s="35"/>
      <c r="C9" s="235" t="s">
        <v>262</v>
      </c>
      <c r="D9" s="236"/>
      <c r="E9" s="236"/>
      <c r="F9" s="237"/>
      <c r="G9" s="238"/>
      <c r="H9" s="238"/>
      <c r="I9" s="239"/>
      <c r="J9" s="233" t="s">
        <v>267</v>
      </c>
      <c r="K9" s="234"/>
      <c r="L9" s="234"/>
      <c r="M9" s="234"/>
      <c r="N9" s="234"/>
      <c r="O9" s="234"/>
      <c r="P9" s="234"/>
      <c r="Q9" s="234"/>
      <c r="R9" s="234"/>
      <c r="S9" s="234"/>
      <c r="T9" s="234"/>
      <c r="U9" s="220"/>
      <c r="V9" s="221"/>
      <c r="W9" s="33"/>
      <c r="X9" s="33"/>
      <c r="Y9" s="33"/>
      <c r="Z9" s="122"/>
      <c r="AA9" s="33"/>
      <c r="AB9" s="33"/>
      <c r="AC9" s="33"/>
      <c r="AD9" s="49"/>
      <c r="AE9" s="36"/>
      <c r="AF9" s="36"/>
      <c r="AG9" s="36"/>
      <c r="AH9" s="36"/>
      <c r="AI9" s="36"/>
      <c r="AJ9" s="36"/>
      <c r="AK9" s="36"/>
      <c r="AL9" s="36"/>
      <c r="AM9" s="36"/>
      <c r="AN9" s="50"/>
      <c r="AO9" s="33"/>
      <c r="AP9" s="33"/>
      <c r="AQ9" s="33"/>
      <c r="AR9" s="33"/>
    </row>
    <row r="10" spans="2:52" ht="13.2" customHeight="1" thickBot="1">
      <c r="B10" s="35"/>
      <c r="C10" s="33"/>
      <c r="D10" s="121"/>
      <c r="E10" s="121"/>
      <c r="F10" s="121"/>
      <c r="G10" s="121"/>
      <c r="H10" s="121"/>
      <c r="I10" s="121"/>
      <c r="J10" s="121"/>
      <c r="K10" s="121"/>
      <c r="L10" s="121"/>
      <c r="M10" s="121"/>
      <c r="N10" s="121"/>
      <c r="O10" s="121"/>
      <c r="P10" s="33"/>
      <c r="Q10" s="33"/>
      <c r="R10" s="33"/>
      <c r="S10" s="33"/>
      <c r="T10" s="33"/>
      <c r="U10" s="33"/>
      <c r="V10" s="33"/>
      <c r="W10" s="33"/>
      <c r="X10" s="33"/>
      <c r="Y10" s="33"/>
      <c r="Z10" s="122"/>
      <c r="AA10" s="33"/>
      <c r="AB10" s="33"/>
      <c r="AC10" s="33"/>
      <c r="AD10" s="51"/>
      <c r="AE10" s="52"/>
      <c r="AF10" s="52"/>
      <c r="AG10" s="52"/>
      <c r="AH10" s="52"/>
      <c r="AI10" s="52"/>
      <c r="AJ10" s="52"/>
      <c r="AK10" s="52"/>
      <c r="AL10" s="52"/>
      <c r="AM10" s="52"/>
      <c r="AN10" s="53"/>
      <c r="AO10" s="33"/>
      <c r="AP10" s="33"/>
      <c r="AQ10" s="33"/>
      <c r="AR10" s="33"/>
    </row>
    <row r="11" spans="2:52" ht="20.399999999999999" thickBot="1">
      <c r="B11" s="124" t="s">
        <v>249</v>
      </c>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6"/>
      <c r="AE11" s="36"/>
      <c r="AF11" s="36"/>
      <c r="AG11" s="36"/>
      <c r="AH11" s="36"/>
      <c r="AI11" s="36"/>
      <c r="AJ11" s="36"/>
      <c r="AK11" s="36"/>
      <c r="AL11" s="36"/>
      <c r="AM11" s="33"/>
      <c r="AN11" s="33"/>
      <c r="AO11" s="33"/>
      <c r="AP11" s="33"/>
      <c r="AQ11" s="33"/>
      <c r="AR11" s="33"/>
      <c r="AS11" s="33"/>
      <c r="AT11" s="33"/>
      <c r="AU11" s="33"/>
      <c r="AV11" s="33"/>
      <c r="AW11" s="33"/>
      <c r="AX11" s="33"/>
      <c r="AY11" s="33"/>
      <c r="AZ11" s="33"/>
    </row>
    <row r="12" spans="2:52" ht="18.600000000000001" thickBot="1">
      <c r="C12" s="182" t="s">
        <v>244</v>
      </c>
      <c r="D12" s="183"/>
      <c r="E12" s="183"/>
      <c r="F12" s="184"/>
      <c r="G12" s="185" t="s">
        <v>5</v>
      </c>
      <c r="H12" s="183"/>
      <c r="I12" s="183"/>
      <c r="J12" s="183"/>
      <c r="K12" s="183"/>
      <c r="L12" s="183"/>
      <c r="M12" s="183"/>
      <c r="N12" s="186"/>
      <c r="O12" s="33"/>
      <c r="P12" s="33"/>
      <c r="Q12" s="33"/>
      <c r="R12" s="33"/>
      <c r="S12" s="33"/>
      <c r="T12" s="33"/>
      <c r="U12" s="33"/>
      <c r="V12" s="33"/>
      <c r="W12" s="33"/>
      <c r="X12" s="33"/>
      <c r="Y12" s="33"/>
      <c r="Z12" s="33"/>
      <c r="AA12" s="33"/>
      <c r="AB12" s="33"/>
      <c r="AC12" s="33"/>
      <c r="AD12" s="36"/>
      <c r="AE12" s="36"/>
      <c r="AF12" s="36"/>
      <c r="AG12" s="36"/>
      <c r="AH12" s="36"/>
      <c r="AI12" s="36"/>
      <c r="AJ12" s="36"/>
      <c r="AK12" s="36"/>
      <c r="AL12" s="36"/>
      <c r="AM12" s="33"/>
      <c r="AN12" s="33"/>
      <c r="AO12" s="33"/>
      <c r="AP12" s="33"/>
      <c r="AQ12" s="33"/>
      <c r="AR12" s="33"/>
    </row>
    <row r="13" spans="2:52" ht="34.200000000000003" customHeight="1" thickTop="1">
      <c r="C13" s="211" t="s">
        <v>245</v>
      </c>
      <c r="D13" s="212"/>
      <c r="E13" s="212"/>
      <c r="F13" s="213"/>
      <c r="G13" s="114" t="s">
        <v>86</v>
      </c>
      <c r="H13" s="230">
        <f>'（別紙２）収支内訳書（一般用）'!AB30+'（別紙２）青色申告書（一般用）'!AK28</f>
        <v>0</v>
      </c>
      <c r="I13" s="230"/>
      <c r="J13" s="230"/>
      <c r="K13" s="230"/>
      <c r="L13" s="230"/>
      <c r="M13" s="230"/>
      <c r="N13" s="115" t="s">
        <v>81</v>
      </c>
      <c r="O13" s="33"/>
      <c r="P13" s="33"/>
      <c r="Q13" s="33"/>
      <c r="R13" s="33"/>
      <c r="S13" s="33"/>
      <c r="T13" s="33"/>
      <c r="U13" s="33"/>
      <c r="V13" s="33"/>
      <c r="W13" s="33"/>
      <c r="X13" s="33"/>
      <c r="Y13" s="33"/>
      <c r="Z13" s="33"/>
      <c r="AA13" s="33"/>
      <c r="AB13" s="33"/>
      <c r="AC13" s="33"/>
      <c r="AD13" s="36"/>
      <c r="AE13" s="36"/>
      <c r="AF13" s="36"/>
      <c r="AG13" s="36"/>
      <c r="AH13" s="36"/>
      <c r="AI13" s="36"/>
      <c r="AJ13" s="36"/>
      <c r="AK13" s="36"/>
      <c r="AL13" s="36"/>
      <c r="AM13" s="33"/>
      <c r="AN13" s="33"/>
      <c r="AO13" s="33"/>
      <c r="AP13" s="33"/>
      <c r="AQ13" s="33"/>
      <c r="AR13" s="33"/>
    </row>
    <row r="14" spans="2:52" ht="34.799999999999997" customHeight="1">
      <c r="C14" s="214" t="s">
        <v>247</v>
      </c>
      <c r="D14" s="215"/>
      <c r="E14" s="215"/>
      <c r="F14" s="216"/>
      <c r="G14" s="116" t="s">
        <v>87</v>
      </c>
      <c r="H14" s="231">
        <f>'（別紙２）収支内訳書（農業所得用）'!AB30+'（別紙２）青色申告書（農業所得用）'!AL22</f>
        <v>0</v>
      </c>
      <c r="I14" s="231"/>
      <c r="J14" s="231"/>
      <c r="K14" s="231"/>
      <c r="L14" s="231"/>
      <c r="M14" s="231"/>
      <c r="N14" s="117" t="s">
        <v>81</v>
      </c>
      <c r="O14" s="33"/>
      <c r="P14" s="33"/>
      <c r="Q14" s="33"/>
      <c r="R14" s="33"/>
      <c r="S14" s="33"/>
      <c r="T14" s="33"/>
      <c r="U14" s="33"/>
      <c r="V14" s="33"/>
      <c r="W14" s="33"/>
      <c r="X14" s="33"/>
      <c r="Y14" s="33"/>
      <c r="Z14" s="33"/>
      <c r="AA14" s="33"/>
      <c r="AB14" s="33"/>
      <c r="AC14" s="33"/>
      <c r="AD14" s="36"/>
      <c r="AE14" s="36"/>
      <c r="AF14" s="36"/>
      <c r="AG14" s="36"/>
      <c r="AH14" s="36"/>
      <c r="AI14" s="36"/>
      <c r="AJ14" s="36"/>
      <c r="AK14" s="36"/>
      <c r="AL14" s="36"/>
      <c r="AM14" s="33"/>
      <c r="AN14" s="33"/>
      <c r="AO14" s="33"/>
      <c r="AP14" s="33"/>
      <c r="AQ14" s="33"/>
      <c r="AR14" s="33"/>
    </row>
    <row r="15" spans="2:52" ht="34.799999999999997" customHeight="1" thickBot="1">
      <c r="C15" s="227" t="s">
        <v>248</v>
      </c>
      <c r="D15" s="228"/>
      <c r="E15" s="228"/>
      <c r="F15" s="229"/>
      <c r="G15" s="113" t="s">
        <v>88</v>
      </c>
      <c r="H15" s="232">
        <f>'（別紙２）収支内訳書（不動産所得用）'!R31+'（別紙２）青色申告書（不動産所得用）'!AA22</f>
        <v>0</v>
      </c>
      <c r="I15" s="232"/>
      <c r="J15" s="232"/>
      <c r="K15" s="232"/>
      <c r="L15" s="232"/>
      <c r="M15" s="232"/>
      <c r="N15" s="118" t="s">
        <v>81</v>
      </c>
      <c r="O15" s="33"/>
      <c r="P15" s="33"/>
      <c r="Q15" s="33"/>
      <c r="R15" s="33"/>
      <c r="S15" s="33"/>
      <c r="T15" s="33"/>
      <c r="U15" s="33"/>
      <c r="V15" s="33"/>
      <c r="W15" s="33"/>
      <c r="X15" s="33"/>
      <c r="Y15" s="33"/>
      <c r="Z15" s="33"/>
      <c r="AA15" s="33"/>
      <c r="AB15" s="33"/>
      <c r="AC15" s="33"/>
      <c r="AD15" s="36"/>
      <c r="AE15" s="36"/>
      <c r="AF15" s="36"/>
      <c r="AG15" s="36"/>
      <c r="AH15" s="36"/>
      <c r="AI15" s="36"/>
      <c r="AJ15" s="36"/>
      <c r="AK15" s="36"/>
      <c r="AL15" s="36"/>
      <c r="AM15" s="33"/>
      <c r="AN15" s="33"/>
      <c r="AO15" s="33"/>
      <c r="AP15" s="33"/>
      <c r="AQ15" s="33"/>
      <c r="AR15" s="33"/>
    </row>
    <row r="16" spans="2:52" ht="13.2" customHeight="1">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row>
    <row r="17" spans="2:45" ht="20.399999999999999" thickBot="1">
      <c r="B17" s="124" t="s">
        <v>260</v>
      </c>
      <c r="C17" s="33"/>
      <c r="D17" s="33"/>
      <c r="E17" s="33"/>
      <c r="F17" s="33"/>
      <c r="G17" s="102" t="s">
        <v>251</v>
      </c>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row>
    <row r="18" spans="2:45" ht="33.6" customHeight="1" thickBot="1">
      <c r="B18" s="33"/>
      <c r="C18" s="187" t="s">
        <v>82</v>
      </c>
      <c r="D18" s="188"/>
      <c r="E18" s="189" t="s">
        <v>83</v>
      </c>
      <c r="F18" s="190"/>
      <c r="G18" s="224" t="s">
        <v>197</v>
      </c>
      <c r="H18" s="225"/>
      <c r="I18" s="151" t="s">
        <v>84</v>
      </c>
      <c r="J18" s="226"/>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row>
    <row r="19" spans="2:45" ht="18" customHeight="1">
      <c r="B19" s="33"/>
      <c r="C19" s="166" t="s">
        <v>274</v>
      </c>
      <c r="D19" s="167"/>
      <c r="E19" s="167"/>
      <c r="F19" s="167"/>
      <c r="G19" s="167"/>
      <c r="H19" s="167"/>
      <c r="I19" s="167"/>
      <c r="J19" s="167"/>
      <c r="K19" s="167"/>
      <c r="L19" s="167"/>
      <c r="M19" s="167"/>
      <c r="N19" s="167"/>
      <c r="O19" s="168"/>
      <c r="P19" s="240" t="s">
        <v>5</v>
      </c>
      <c r="Q19" s="241"/>
      <c r="R19" s="241"/>
      <c r="S19" s="241"/>
      <c r="T19" s="241"/>
      <c r="U19" s="242"/>
      <c r="V19" s="33"/>
      <c r="W19" s="33"/>
      <c r="X19" s="33"/>
      <c r="Y19" s="33"/>
      <c r="Z19" s="33"/>
      <c r="AA19" s="33"/>
      <c r="AB19" s="33"/>
      <c r="AC19" s="33"/>
      <c r="AD19" s="33"/>
      <c r="AE19" s="33"/>
      <c r="AF19" s="33"/>
      <c r="AG19" s="33"/>
      <c r="AH19" s="33"/>
      <c r="AI19" s="33"/>
      <c r="AJ19" s="33"/>
      <c r="AK19" s="33"/>
      <c r="AL19" s="33"/>
      <c r="AM19" s="33"/>
      <c r="AN19" s="33"/>
      <c r="AO19" s="33"/>
      <c r="AP19" s="33"/>
      <c r="AQ19" s="33"/>
      <c r="AR19" s="33"/>
    </row>
    <row r="20" spans="2:45" ht="32.4" customHeight="1">
      <c r="B20" s="33"/>
      <c r="C20" s="169"/>
      <c r="D20" s="170"/>
      <c r="E20" s="170"/>
      <c r="F20" s="170"/>
      <c r="G20" s="170"/>
      <c r="H20" s="170"/>
      <c r="I20" s="170"/>
      <c r="J20" s="170"/>
      <c r="K20" s="170"/>
      <c r="L20" s="170"/>
      <c r="M20" s="170"/>
      <c r="N20" s="170"/>
      <c r="O20" s="171"/>
      <c r="P20" s="119" t="s">
        <v>89</v>
      </c>
      <c r="Q20" s="164"/>
      <c r="R20" s="165"/>
      <c r="S20" s="165"/>
      <c r="T20" s="165"/>
      <c r="U20" s="117" t="s">
        <v>264</v>
      </c>
      <c r="V20" s="33"/>
      <c r="W20" s="33"/>
      <c r="X20" s="33"/>
      <c r="Y20" s="33"/>
      <c r="Z20" s="33"/>
      <c r="AA20" s="33"/>
      <c r="AB20" s="33"/>
      <c r="AC20" s="33"/>
      <c r="AD20" s="33"/>
      <c r="AE20" s="33"/>
      <c r="AF20" s="33"/>
      <c r="AG20" s="33"/>
      <c r="AH20" s="33"/>
      <c r="AI20" s="33"/>
      <c r="AJ20" s="33"/>
      <c r="AK20" s="33"/>
      <c r="AL20" s="33"/>
      <c r="AM20" s="33"/>
      <c r="AN20" s="33"/>
      <c r="AO20" s="33"/>
      <c r="AP20" s="33"/>
      <c r="AQ20" s="33"/>
      <c r="AR20" s="33"/>
    </row>
    <row r="21" spans="2:45" ht="40.200000000000003" customHeight="1" thickBot="1">
      <c r="B21" s="33"/>
      <c r="C21" s="140"/>
      <c r="D21" s="162" t="s">
        <v>265</v>
      </c>
      <c r="E21" s="162"/>
      <c r="F21" s="162"/>
      <c r="G21" s="162"/>
      <c r="H21" s="162"/>
      <c r="I21" s="162"/>
      <c r="J21" s="162"/>
      <c r="K21" s="162"/>
      <c r="L21" s="162"/>
      <c r="M21" s="162"/>
      <c r="N21" s="162"/>
      <c r="O21" s="163"/>
      <c r="P21" s="112" t="s">
        <v>197</v>
      </c>
      <c r="Q21" s="160" t="s">
        <v>195</v>
      </c>
      <c r="R21" s="161"/>
      <c r="S21" s="112" t="s">
        <v>197</v>
      </c>
      <c r="T21" s="160" t="s">
        <v>196</v>
      </c>
      <c r="U21" s="243"/>
      <c r="V21" s="33"/>
      <c r="W21" s="33"/>
      <c r="X21" s="33"/>
      <c r="Y21" s="33"/>
      <c r="Z21" s="33"/>
      <c r="AA21" s="33"/>
      <c r="AB21" s="33"/>
      <c r="AC21" s="33"/>
      <c r="AD21" s="33"/>
      <c r="AE21" s="33"/>
      <c r="AF21" s="33"/>
      <c r="AG21" s="33"/>
      <c r="AH21" s="33"/>
      <c r="AI21" s="33"/>
      <c r="AJ21" s="33"/>
      <c r="AK21" s="33"/>
      <c r="AL21" s="33"/>
      <c r="AM21" s="33"/>
      <c r="AN21" s="33"/>
      <c r="AO21" s="33"/>
      <c r="AP21" s="33"/>
      <c r="AQ21" s="33"/>
      <c r="AR21" s="33"/>
    </row>
    <row r="22" spans="2:45" ht="13.2" customHeight="1">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row>
    <row r="23" spans="2:45" ht="20.399999999999999" thickBot="1">
      <c r="B23" s="125" t="s">
        <v>266</v>
      </c>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row>
    <row r="24" spans="2:45">
      <c r="B24" s="33"/>
      <c r="C24" s="147" t="s">
        <v>197</v>
      </c>
      <c r="D24" s="148"/>
      <c r="E24" s="151" t="s">
        <v>83</v>
      </c>
      <c r="F24" s="152"/>
      <c r="G24" s="148" t="s">
        <v>197</v>
      </c>
      <c r="H24" s="148"/>
      <c r="I24" s="151" t="s">
        <v>84</v>
      </c>
      <c r="J24" s="155"/>
      <c r="K24" s="177" t="s">
        <v>85</v>
      </c>
      <c r="L24" s="178"/>
      <c r="M24" s="178"/>
      <c r="N24" s="178"/>
      <c r="O24" s="178"/>
      <c r="P24" s="178"/>
      <c r="Q24" s="179"/>
      <c r="R24" s="174" t="s">
        <v>5</v>
      </c>
      <c r="S24" s="175"/>
      <c r="T24" s="175"/>
      <c r="U24" s="175"/>
      <c r="V24" s="175"/>
      <c r="W24" s="176"/>
      <c r="X24" s="33"/>
      <c r="Y24" s="33"/>
      <c r="Z24" s="33"/>
      <c r="AA24" s="33"/>
      <c r="AB24" s="33"/>
      <c r="AC24" s="33"/>
      <c r="AD24" s="33"/>
      <c r="AE24" s="33"/>
      <c r="AF24" s="33"/>
      <c r="AG24" s="33"/>
      <c r="AH24" s="33"/>
      <c r="AI24" s="33"/>
      <c r="AJ24" s="33"/>
      <c r="AK24" s="33"/>
      <c r="AL24" s="33"/>
      <c r="AM24" s="33"/>
      <c r="AN24" s="33"/>
    </row>
    <row r="25" spans="2:45" ht="38.4" customHeight="1" thickBot="1">
      <c r="B25" s="33"/>
      <c r="C25" s="149"/>
      <c r="D25" s="150"/>
      <c r="E25" s="153"/>
      <c r="F25" s="154"/>
      <c r="G25" s="150"/>
      <c r="H25" s="150"/>
      <c r="I25" s="153"/>
      <c r="J25" s="156"/>
      <c r="K25" s="157"/>
      <c r="L25" s="158"/>
      <c r="M25" s="158"/>
      <c r="N25" s="158"/>
      <c r="O25" s="158"/>
      <c r="P25" s="158"/>
      <c r="Q25" s="159"/>
      <c r="R25" s="120" t="s">
        <v>91</v>
      </c>
      <c r="S25" s="172"/>
      <c r="T25" s="173"/>
      <c r="U25" s="173"/>
      <c r="V25" s="173"/>
      <c r="W25" s="118" t="s">
        <v>81</v>
      </c>
      <c r="X25" s="33"/>
      <c r="Y25" s="33"/>
      <c r="Z25" s="33"/>
      <c r="AA25" s="33"/>
      <c r="AB25" s="33"/>
      <c r="AC25" s="33"/>
      <c r="AD25" s="33"/>
      <c r="AE25" s="33"/>
      <c r="AF25" s="33"/>
      <c r="AG25" s="33"/>
      <c r="AH25" s="33"/>
      <c r="AI25" s="33"/>
      <c r="AJ25" s="33"/>
      <c r="AK25" s="33"/>
      <c r="AL25" s="33"/>
      <c r="AM25" s="33"/>
      <c r="AN25" s="33"/>
      <c r="AO25" s="33"/>
      <c r="AP25" s="33"/>
      <c r="AQ25" s="33"/>
      <c r="AR25" s="33"/>
    </row>
    <row r="26" spans="2:45" ht="4.8" customHeight="1">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row>
    <row r="27" spans="2:45" ht="20.399999999999999" thickBot="1">
      <c r="B27" s="124" t="s">
        <v>90</v>
      </c>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row>
    <row r="28" spans="2:45" ht="39.6" customHeight="1" thickBot="1">
      <c r="B28" s="33"/>
      <c r="C28" s="123" t="s">
        <v>229</v>
      </c>
      <c r="D28" s="145">
        <f>H13+H14+H15+Q20+S25</f>
        <v>0</v>
      </c>
      <c r="E28" s="146"/>
      <c r="F28" s="146"/>
      <c r="G28" s="146"/>
      <c r="H28" s="146"/>
      <c r="I28" s="146"/>
      <c r="J28" s="63" t="s">
        <v>81</v>
      </c>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row>
    <row r="29" spans="2:45" ht="29.4" customHeight="1" thickBot="1">
      <c r="B29" s="33"/>
      <c r="C29" s="217" t="s">
        <v>261</v>
      </c>
      <c r="D29" s="218"/>
      <c r="E29" s="218" t="s">
        <v>263</v>
      </c>
      <c r="F29" s="219"/>
      <c r="G29" s="138" t="str">
        <f>IF(U9="はい",IF(D28&lt;1800000,"○","×"),IF(D28&lt;1300000,"○","×"))</f>
        <v>○</v>
      </c>
      <c r="H29" s="218" t="s">
        <v>262</v>
      </c>
      <c r="I29" s="219"/>
      <c r="J29" s="139" t="str">
        <f>IF(OR(F9="受給していない",F9="対象外"),"",IF(D28&lt;1300000,"○","×"))</f>
        <v>○</v>
      </c>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row>
    <row r="30" spans="2:45" ht="8.4" customHeight="1">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row>
    <row r="31" spans="2:45">
      <c r="B31" s="33"/>
      <c r="C31" s="126" t="s">
        <v>273</v>
      </c>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5"/>
      <c r="AK31" s="33"/>
      <c r="AL31" s="33"/>
      <c r="AM31" s="33"/>
      <c r="AN31" s="33"/>
      <c r="AO31" s="33"/>
      <c r="AP31" s="33"/>
      <c r="AQ31" s="33"/>
      <c r="AR31" s="33"/>
    </row>
    <row r="32" spans="2:45">
      <c r="B32" s="33"/>
      <c r="C32" s="127"/>
      <c r="D32" s="128" t="s">
        <v>268</v>
      </c>
      <c r="E32" s="128"/>
      <c r="F32" s="36"/>
      <c r="G32" s="36"/>
      <c r="H32" s="36"/>
      <c r="I32" s="36"/>
      <c r="J32" s="36"/>
      <c r="K32" s="36"/>
      <c r="L32" s="36"/>
      <c r="M32" s="129" t="s">
        <v>270</v>
      </c>
      <c r="N32" s="36"/>
      <c r="O32" s="36"/>
      <c r="P32" s="36"/>
      <c r="Q32" s="36"/>
      <c r="R32" s="36"/>
      <c r="S32" s="36"/>
      <c r="T32" s="36"/>
      <c r="U32" s="36"/>
      <c r="V32" s="36"/>
      <c r="W32" s="36"/>
      <c r="X32" s="36"/>
      <c r="Y32" s="36"/>
      <c r="Z32" s="36"/>
      <c r="AA32" s="36"/>
      <c r="AB32" s="36"/>
      <c r="AC32" s="36"/>
      <c r="AD32" s="36"/>
      <c r="AE32" s="36"/>
      <c r="AF32" s="36"/>
      <c r="AG32" s="36"/>
      <c r="AH32" s="36"/>
      <c r="AI32" s="36"/>
      <c r="AJ32" s="107"/>
      <c r="AK32" s="33"/>
      <c r="AL32" s="33"/>
      <c r="AM32" s="33"/>
      <c r="AN32" s="33"/>
      <c r="AO32" s="33"/>
      <c r="AP32" s="33"/>
      <c r="AQ32" s="33"/>
      <c r="AR32" s="33"/>
    </row>
    <row r="33" spans="2:44">
      <c r="B33" s="33"/>
      <c r="C33" s="127"/>
      <c r="D33" s="128" t="s">
        <v>269</v>
      </c>
      <c r="E33" s="128"/>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107"/>
      <c r="AK33" s="33"/>
      <c r="AL33" s="33"/>
      <c r="AM33" s="33"/>
      <c r="AN33" s="33"/>
      <c r="AO33" s="33"/>
      <c r="AP33" s="33"/>
      <c r="AQ33" s="33"/>
      <c r="AR33" s="33"/>
    </row>
    <row r="34" spans="2:44">
      <c r="B34" s="33"/>
      <c r="C34" s="106" t="s">
        <v>252</v>
      </c>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107"/>
      <c r="AK34" s="33"/>
      <c r="AL34" s="33"/>
      <c r="AM34" s="33"/>
      <c r="AN34" s="33"/>
      <c r="AO34" s="33"/>
      <c r="AP34" s="33"/>
      <c r="AQ34" s="33"/>
      <c r="AR34" s="33"/>
    </row>
    <row r="35" spans="2:44">
      <c r="B35" s="33"/>
      <c r="C35" s="106" t="s">
        <v>237</v>
      </c>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107"/>
      <c r="AK35" s="33"/>
      <c r="AL35" s="33"/>
      <c r="AM35" s="33"/>
      <c r="AN35" s="33"/>
      <c r="AO35" s="33"/>
      <c r="AP35" s="33"/>
      <c r="AQ35" s="33"/>
      <c r="AR35" s="33"/>
    </row>
    <row r="36" spans="2:44">
      <c r="B36" s="33"/>
      <c r="C36" s="110" t="s">
        <v>236</v>
      </c>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107"/>
      <c r="AK36" s="33"/>
      <c r="AL36" s="33"/>
      <c r="AM36" s="33"/>
      <c r="AN36" s="33"/>
      <c r="AO36" s="33"/>
      <c r="AP36" s="33"/>
      <c r="AQ36" s="33"/>
      <c r="AR36" s="33"/>
    </row>
    <row r="37" spans="2:44">
      <c r="B37" s="33"/>
      <c r="C37" s="141" t="s">
        <v>272</v>
      </c>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107"/>
      <c r="AK37" s="33"/>
      <c r="AL37" s="33"/>
      <c r="AM37" s="33"/>
      <c r="AN37" s="33"/>
      <c r="AO37" s="33"/>
      <c r="AP37" s="33"/>
      <c r="AQ37" s="33"/>
      <c r="AR37" s="33"/>
    </row>
    <row r="38" spans="2:44">
      <c r="B38" s="33"/>
      <c r="C38" s="142"/>
      <c r="D38" s="108" t="s">
        <v>271</v>
      </c>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9"/>
      <c r="AK38" s="33"/>
      <c r="AL38" s="33"/>
      <c r="AM38" s="33"/>
      <c r="AN38" s="33"/>
      <c r="AO38" s="33"/>
      <c r="AP38" s="33"/>
      <c r="AQ38" s="33"/>
      <c r="AR38" s="33"/>
    </row>
    <row r="39" spans="2:44">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row>
    <row r="40" spans="2:44">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row>
    <row r="41" spans="2:44">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row>
    <row r="42" spans="2:44">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row>
    <row r="43" spans="2:44">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row>
    <row r="44" spans="2:44">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row>
    <row r="45" spans="2:44">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row>
    <row r="46" spans="2:44">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row>
    <row r="47" spans="2:44">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row>
    <row r="48" spans="2:44">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row>
    <row r="49" spans="2:44">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row>
    <row r="50" spans="2:44">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row>
    <row r="51" spans="2:44">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row>
    <row r="52" spans="2:44">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row>
  </sheetData>
  <mergeCells count="45">
    <mergeCell ref="C29:D29"/>
    <mergeCell ref="E29:F29"/>
    <mergeCell ref="H29:I29"/>
    <mergeCell ref="U9:V9"/>
    <mergeCell ref="Z1:AA1"/>
    <mergeCell ref="G18:H18"/>
    <mergeCell ref="I18:J18"/>
    <mergeCell ref="C15:F15"/>
    <mergeCell ref="H13:M13"/>
    <mergeCell ref="H14:M14"/>
    <mergeCell ref="H15:M15"/>
    <mergeCell ref="J9:T9"/>
    <mergeCell ref="C9:E9"/>
    <mergeCell ref="F9:I9"/>
    <mergeCell ref="P19:U19"/>
    <mergeCell ref="T21:U21"/>
    <mergeCell ref="AD2:AL3"/>
    <mergeCell ref="C12:F12"/>
    <mergeCell ref="G12:N12"/>
    <mergeCell ref="C18:D18"/>
    <mergeCell ref="E18:F18"/>
    <mergeCell ref="J7:L7"/>
    <mergeCell ref="M7:V7"/>
    <mergeCell ref="C8:I8"/>
    <mergeCell ref="J8:L8"/>
    <mergeCell ref="M8:V8"/>
    <mergeCell ref="C5:L5"/>
    <mergeCell ref="M5:V5"/>
    <mergeCell ref="C6:L6"/>
    <mergeCell ref="C7:I7"/>
    <mergeCell ref="C13:F13"/>
    <mergeCell ref="C14:F14"/>
    <mergeCell ref="K25:Q25"/>
    <mergeCell ref="Q21:R21"/>
    <mergeCell ref="D21:O21"/>
    <mergeCell ref="Q20:T20"/>
    <mergeCell ref="C19:O20"/>
    <mergeCell ref="S25:V25"/>
    <mergeCell ref="R24:W24"/>
    <mergeCell ref="K24:Q24"/>
    <mergeCell ref="D28:I28"/>
    <mergeCell ref="C24:D25"/>
    <mergeCell ref="E24:F25"/>
    <mergeCell ref="G24:H25"/>
    <mergeCell ref="I24:J25"/>
  </mergeCells>
  <phoneticPr fontId="1"/>
  <conditionalFormatting sqref="C13 G13:G14">
    <cfRule type="expression" dxfId="71" priority="48">
      <formula>AND($H$48="■",$L$49="")</formula>
    </cfRule>
  </conditionalFormatting>
  <conditionalFormatting sqref="C14">
    <cfRule type="expression" dxfId="70" priority="46">
      <formula>AND($H$48="■",$L$49="")</formula>
    </cfRule>
  </conditionalFormatting>
  <conditionalFormatting sqref="C15">
    <cfRule type="expression" dxfId="69" priority="45">
      <formula>AND($H$48="■",$L$49="")</formula>
    </cfRule>
  </conditionalFormatting>
  <conditionalFormatting sqref="K25">
    <cfRule type="expression" dxfId="68" priority="42">
      <formula>AND($H$47="■",$L$48="")</formula>
    </cfRule>
  </conditionalFormatting>
  <conditionalFormatting sqref="S25:V25">
    <cfRule type="expression" dxfId="67" priority="41">
      <formula>AND($H$47="■",$T$48="")</formula>
    </cfRule>
  </conditionalFormatting>
  <conditionalFormatting sqref="C24:D25">
    <cfRule type="expression" dxfId="66" priority="40">
      <formula>AND($D$47="□",$H$47="□")</formula>
    </cfRule>
  </conditionalFormatting>
  <conditionalFormatting sqref="G24:H25">
    <cfRule type="expression" dxfId="65" priority="39">
      <formula>AND($D$47="□",$H$47="□")</formula>
    </cfRule>
  </conditionalFormatting>
  <conditionalFormatting sqref="G15">
    <cfRule type="expression" dxfId="64" priority="37">
      <formula>AND($H$48="■",$L$49="")</formula>
    </cfRule>
  </conditionalFormatting>
  <conditionalFormatting sqref="D28:I28">
    <cfRule type="expression" dxfId="63" priority="22">
      <formula>IF($U$9="いいえ",$D$28&gt;1299999,$D$28&gt;1799999)</formula>
    </cfRule>
  </conditionalFormatting>
  <conditionalFormatting sqref="S21">
    <cfRule type="expression" dxfId="62" priority="21">
      <formula>AND($F$9="受給している",$S$21="■")</formula>
    </cfRule>
  </conditionalFormatting>
  <conditionalFormatting sqref="C6:L6">
    <cfRule type="expression" dxfId="61" priority="20">
      <formula>$C$6=""</formula>
    </cfRule>
  </conditionalFormatting>
  <conditionalFormatting sqref="M6">
    <cfRule type="expression" dxfId="60" priority="19">
      <formula>$M$6=""</formula>
    </cfRule>
  </conditionalFormatting>
  <conditionalFormatting sqref="N6">
    <cfRule type="expression" dxfId="59" priority="18">
      <formula>$N$6=""</formula>
    </cfRule>
  </conditionalFormatting>
  <conditionalFormatting sqref="O6">
    <cfRule type="expression" dxfId="58" priority="17">
      <formula>$O$6=""</formula>
    </cfRule>
  </conditionalFormatting>
  <conditionalFormatting sqref="P6">
    <cfRule type="expression" dxfId="57" priority="16">
      <formula>$P$6=""</formula>
    </cfRule>
  </conditionalFormatting>
  <conditionalFormatting sqref="Q6">
    <cfRule type="expression" dxfId="56" priority="15">
      <formula>$Q$6=""</formula>
    </cfRule>
  </conditionalFormatting>
  <conditionalFormatting sqref="R6">
    <cfRule type="expression" dxfId="55" priority="14">
      <formula>$R$6=""</formula>
    </cfRule>
  </conditionalFormatting>
  <conditionalFormatting sqref="S6">
    <cfRule type="expression" dxfId="54" priority="13">
      <formula>$S$6=""</formula>
    </cfRule>
  </conditionalFormatting>
  <conditionalFormatting sqref="T6">
    <cfRule type="expression" dxfId="53" priority="12">
      <formula>$T$6=""</formula>
    </cfRule>
  </conditionalFormatting>
  <conditionalFormatting sqref="U6">
    <cfRule type="expression" dxfId="52" priority="11">
      <formula>$U$6=""</formula>
    </cfRule>
  </conditionalFormatting>
  <conditionalFormatting sqref="V6">
    <cfRule type="expression" dxfId="51" priority="10">
      <formula>$V$6=""</formula>
    </cfRule>
  </conditionalFormatting>
  <conditionalFormatting sqref="C8:I8">
    <cfRule type="expression" dxfId="50" priority="9">
      <formula>$C$8=""</formula>
    </cfRule>
  </conditionalFormatting>
  <conditionalFormatting sqref="J8:L8">
    <cfRule type="expression" dxfId="49" priority="8">
      <formula>$J$8=""</formula>
    </cfRule>
  </conditionalFormatting>
  <conditionalFormatting sqref="M8:V8">
    <cfRule type="expression" dxfId="48" priority="7">
      <formula>$M$8=""</formula>
    </cfRule>
  </conditionalFormatting>
  <conditionalFormatting sqref="U9:V9">
    <cfRule type="expression" dxfId="47" priority="6">
      <formula>$U$9=""</formula>
    </cfRule>
  </conditionalFormatting>
  <conditionalFormatting sqref="F9:I9">
    <cfRule type="expression" dxfId="46" priority="5">
      <formula>$F$9=""</formula>
    </cfRule>
  </conditionalFormatting>
  <conditionalFormatting sqref="J29">
    <cfRule type="expression" dxfId="45" priority="1">
      <formula>$J$29=""</formula>
    </cfRule>
    <cfRule type="expression" dxfId="44" priority="3">
      <formula>$S$21="■"</formula>
    </cfRule>
    <cfRule type="expression" dxfId="43" priority="4">
      <formula>$J$29="×"</formula>
    </cfRule>
  </conditionalFormatting>
  <conditionalFormatting sqref="G29">
    <cfRule type="expression" dxfId="42" priority="2">
      <formula>$G$29="×"</formula>
    </cfRule>
  </conditionalFormatting>
  <dataValidations count="3">
    <dataValidation type="list" allowBlank="1" showInputMessage="1" showErrorMessage="1" sqref="C24:D25 G24:H25 C18:D18 G18:H18 P21 S21" xr:uid="{02C49EEA-F4B0-4AA9-8CF0-8159D91D38AA}">
      <formula1>"□,■"</formula1>
    </dataValidation>
    <dataValidation type="list" allowBlank="1" showInputMessage="1" showErrorMessage="1" sqref="U9:V9" xr:uid="{CEC9D67D-79F0-4A95-8490-81E13D91A43D}">
      <formula1>"はい,いいえ"</formula1>
    </dataValidation>
    <dataValidation type="list" allowBlank="1" showInputMessage="1" showErrorMessage="1" sqref="F9:I9" xr:uid="{4302B53F-2247-4EAE-A24F-01998ABC6863}">
      <formula1>"受給している,受給していない,対象外"</formula1>
    </dataValidation>
  </dataValidations>
  <pageMargins left="0.7" right="0.7" top="0.75" bottom="0.75" header="0.3" footer="0.3"/>
  <pageSetup paperSize="9" scale="55"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B1:AL31"/>
  <sheetViews>
    <sheetView view="pageBreakPreview" zoomScaleNormal="120" zoomScaleSheetLayoutView="100" workbookViewId="0">
      <selection activeCell="AE18" sqref="AE18"/>
    </sheetView>
  </sheetViews>
  <sheetFormatPr defaultRowHeight="18"/>
  <cols>
    <col min="1" max="2" width="1.19921875" customWidth="1"/>
    <col min="3" max="23" width="5" customWidth="1"/>
    <col min="24" max="38" width="5.5" customWidth="1"/>
  </cols>
  <sheetData>
    <row r="1" spans="2:38" ht="22.8" thickBot="1">
      <c r="B1" s="33"/>
      <c r="C1" s="130" t="s">
        <v>242</v>
      </c>
      <c r="E1" s="130"/>
      <c r="F1" s="130"/>
      <c r="G1" s="130"/>
      <c r="H1" s="130"/>
      <c r="I1" s="130"/>
      <c r="J1" s="130"/>
      <c r="K1" s="130"/>
      <c r="L1" s="130"/>
      <c r="M1" s="130"/>
      <c r="N1" s="130"/>
      <c r="O1" s="130"/>
      <c r="P1" s="130"/>
      <c r="Q1" s="130"/>
      <c r="S1" s="33"/>
      <c r="T1" s="33"/>
      <c r="U1" s="33"/>
      <c r="V1" s="33"/>
      <c r="W1" s="33"/>
      <c r="X1" s="33"/>
      <c r="Y1" s="260" t="s">
        <v>246</v>
      </c>
      <c r="Z1" s="261"/>
      <c r="AA1" s="33"/>
      <c r="AB1" s="33"/>
      <c r="AC1" s="33"/>
      <c r="AD1" s="58" t="s">
        <v>200</v>
      </c>
      <c r="AE1" s="47"/>
      <c r="AF1" s="47"/>
      <c r="AG1" s="47"/>
      <c r="AH1" s="47"/>
      <c r="AI1" s="47"/>
      <c r="AJ1" s="47"/>
      <c r="AK1" s="47"/>
      <c r="AL1" s="48"/>
    </row>
    <row r="2" spans="2:38" ht="11.25" customHeight="1">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180" t="s">
        <v>201</v>
      </c>
      <c r="AE2" s="181"/>
      <c r="AF2" s="181"/>
      <c r="AG2" s="181"/>
      <c r="AH2" s="181"/>
      <c r="AI2" s="181"/>
      <c r="AJ2" s="181"/>
      <c r="AK2" s="181"/>
      <c r="AL2" s="302"/>
    </row>
    <row r="3" spans="2:38">
      <c r="B3" s="33"/>
      <c r="C3" s="35" t="s">
        <v>255</v>
      </c>
      <c r="D3" s="33"/>
      <c r="E3" s="33"/>
      <c r="F3" s="33"/>
      <c r="G3" s="33"/>
      <c r="H3" s="33"/>
      <c r="I3" s="33"/>
      <c r="J3" s="33"/>
      <c r="K3" s="33"/>
      <c r="L3" s="33"/>
      <c r="M3" s="33"/>
      <c r="N3" s="33"/>
      <c r="O3" s="33"/>
      <c r="P3" s="33"/>
      <c r="Q3" s="33"/>
      <c r="R3" s="33"/>
      <c r="S3" s="33"/>
      <c r="T3" s="33"/>
      <c r="U3" s="33"/>
      <c r="V3" s="33"/>
      <c r="W3" s="33"/>
      <c r="X3" s="33"/>
      <c r="Y3" s="33"/>
      <c r="Z3" s="33"/>
      <c r="AA3" s="33"/>
      <c r="AB3" s="33"/>
      <c r="AC3" s="33"/>
      <c r="AD3" s="180"/>
      <c r="AE3" s="181"/>
      <c r="AF3" s="181"/>
      <c r="AG3" s="181"/>
      <c r="AH3" s="181"/>
      <c r="AI3" s="181"/>
      <c r="AJ3" s="181"/>
      <c r="AK3" s="181"/>
      <c r="AL3" s="302"/>
    </row>
    <row r="4" spans="2:38" ht="7.5" customHeight="1" thickBot="1">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49"/>
      <c r="AE4" s="36"/>
      <c r="AF4" s="36"/>
      <c r="AG4" s="36"/>
      <c r="AH4" s="36"/>
      <c r="AI4" s="36"/>
      <c r="AJ4" s="36"/>
      <c r="AK4" s="36"/>
      <c r="AL4" s="50"/>
    </row>
    <row r="5" spans="2:38" ht="17.25" customHeight="1">
      <c r="B5" s="33"/>
      <c r="C5" s="33"/>
      <c r="D5" s="263" t="s">
        <v>238</v>
      </c>
      <c r="E5" s="264"/>
      <c r="F5" s="264"/>
      <c r="G5" s="264"/>
      <c r="H5" s="264"/>
      <c r="I5" s="264"/>
      <c r="J5" s="264"/>
      <c r="K5" s="264"/>
      <c r="L5" s="264"/>
      <c r="M5" s="265"/>
      <c r="N5" s="269" t="s">
        <v>239</v>
      </c>
      <c r="O5" s="270"/>
      <c r="P5" s="270"/>
      <c r="Q5" s="270"/>
      <c r="R5" s="270"/>
      <c r="S5" s="270"/>
      <c r="T5" s="270"/>
      <c r="U5" s="270"/>
      <c r="V5" s="270"/>
      <c r="W5" s="271"/>
      <c r="X5" s="33"/>
      <c r="Y5" s="33"/>
      <c r="Z5" s="33"/>
      <c r="AA5" s="33"/>
      <c r="AB5" s="33"/>
      <c r="AC5" s="33"/>
      <c r="AD5" s="49"/>
      <c r="AE5" s="36"/>
      <c r="AF5" s="36"/>
      <c r="AG5" s="36"/>
      <c r="AH5" s="36"/>
      <c r="AI5" s="36"/>
      <c r="AJ5" s="36"/>
      <c r="AK5" s="36"/>
      <c r="AL5" s="50"/>
    </row>
    <row r="6" spans="2:38" ht="30" customHeight="1">
      <c r="B6" s="33"/>
      <c r="C6" s="33"/>
      <c r="D6" s="266">
        <f>'（別紙１）合計額確認表'!C6</f>
        <v>0</v>
      </c>
      <c r="E6" s="267"/>
      <c r="F6" s="267"/>
      <c r="G6" s="267"/>
      <c r="H6" s="267"/>
      <c r="I6" s="267"/>
      <c r="J6" s="267"/>
      <c r="K6" s="267"/>
      <c r="L6" s="267"/>
      <c r="M6" s="268"/>
      <c r="N6" s="103">
        <f>'（別紙１）合計額確認表'!M6</f>
        <v>0</v>
      </c>
      <c r="O6" s="103">
        <f>'（別紙１）合計額確認表'!N6</f>
        <v>0</v>
      </c>
      <c r="P6" s="103">
        <f>'（別紙１）合計額確認表'!O6</f>
        <v>0</v>
      </c>
      <c r="Q6" s="103">
        <f>'（別紙１）合計額確認表'!P6</f>
        <v>0</v>
      </c>
      <c r="R6" s="103">
        <f>'（別紙１）合計額確認表'!Q6</f>
        <v>0</v>
      </c>
      <c r="S6" s="103">
        <f>'（別紙１）合計額確認表'!R6</f>
        <v>0</v>
      </c>
      <c r="T6" s="103">
        <f>'（別紙１）合計額確認表'!S6</f>
        <v>0</v>
      </c>
      <c r="U6" s="103">
        <f>'（別紙１）合計額確認表'!T6</f>
        <v>0</v>
      </c>
      <c r="V6" s="103">
        <f>'（別紙１）合計額確認表'!U6</f>
        <v>0</v>
      </c>
      <c r="W6" s="131">
        <f>'（別紙１）合計額確認表'!V6</f>
        <v>0</v>
      </c>
      <c r="X6" s="33"/>
      <c r="Y6" s="33"/>
      <c r="Z6" s="33"/>
      <c r="AA6" s="33"/>
      <c r="AB6" s="33"/>
      <c r="AC6" s="33"/>
      <c r="AD6" s="49"/>
      <c r="AE6" s="36"/>
      <c r="AF6" s="36"/>
      <c r="AG6" s="36"/>
      <c r="AH6" s="36"/>
      <c r="AI6" s="36"/>
      <c r="AJ6" s="36"/>
      <c r="AK6" s="36"/>
      <c r="AL6" s="50"/>
    </row>
    <row r="7" spans="2:38" ht="17.25" customHeight="1">
      <c r="B7" s="33"/>
      <c r="C7" s="33"/>
      <c r="D7" s="275" t="s">
        <v>2</v>
      </c>
      <c r="E7" s="276"/>
      <c r="F7" s="276"/>
      <c r="G7" s="276"/>
      <c r="H7" s="276"/>
      <c r="I7" s="276"/>
      <c r="J7" s="277"/>
      <c r="K7" s="281" t="s">
        <v>3</v>
      </c>
      <c r="L7" s="276"/>
      <c r="M7" s="277"/>
      <c r="N7" s="272" t="s">
        <v>240</v>
      </c>
      <c r="O7" s="273"/>
      <c r="P7" s="273"/>
      <c r="Q7" s="273"/>
      <c r="R7" s="273"/>
      <c r="S7" s="273"/>
      <c r="T7" s="273"/>
      <c r="U7" s="273"/>
      <c r="V7" s="273"/>
      <c r="W7" s="274"/>
      <c r="X7" s="33"/>
      <c r="Y7" s="33"/>
      <c r="Z7" s="33"/>
      <c r="AA7" s="33"/>
      <c r="AB7" s="33"/>
      <c r="AC7" s="33"/>
      <c r="AD7" s="49"/>
      <c r="AE7" s="36"/>
      <c r="AF7" s="36"/>
      <c r="AG7" s="36"/>
      <c r="AH7" s="36"/>
      <c r="AI7" s="36"/>
      <c r="AJ7" s="36"/>
      <c r="AK7" s="36"/>
      <c r="AL7" s="50"/>
    </row>
    <row r="8" spans="2:38" ht="30" customHeight="1" thickBot="1">
      <c r="B8" s="33"/>
      <c r="C8" s="33"/>
      <c r="D8" s="278">
        <f>'（別紙１）合計額確認表'!C8</f>
        <v>0</v>
      </c>
      <c r="E8" s="279"/>
      <c r="F8" s="279"/>
      <c r="G8" s="279"/>
      <c r="H8" s="279"/>
      <c r="I8" s="279"/>
      <c r="J8" s="280"/>
      <c r="K8" s="282">
        <f>'（別紙１）合計額確認表'!J8</f>
        <v>0</v>
      </c>
      <c r="L8" s="279"/>
      <c r="M8" s="280"/>
      <c r="N8" s="279">
        <f>'（別紙１）合計額確認表'!M8</f>
        <v>0</v>
      </c>
      <c r="O8" s="279"/>
      <c r="P8" s="279"/>
      <c r="Q8" s="279"/>
      <c r="R8" s="279"/>
      <c r="S8" s="279"/>
      <c r="T8" s="279"/>
      <c r="U8" s="279"/>
      <c r="V8" s="279"/>
      <c r="W8" s="283"/>
      <c r="X8" s="33"/>
      <c r="Y8" s="33"/>
      <c r="Z8" s="33"/>
      <c r="AA8" s="33"/>
      <c r="AB8" s="33"/>
      <c r="AC8" s="33"/>
      <c r="AD8" s="49"/>
      <c r="AE8" s="36"/>
      <c r="AF8" s="36"/>
      <c r="AG8" s="36"/>
      <c r="AH8" s="36"/>
      <c r="AI8" s="36"/>
      <c r="AJ8" s="36"/>
      <c r="AK8" s="36"/>
      <c r="AL8" s="50"/>
    </row>
    <row r="9" spans="2:38" ht="11.25" customHeight="1">
      <c r="B9" s="33"/>
      <c r="C9" s="33"/>
      <c r="D9" s="39"/>
      <c r="E9" s="39"/>
      <c r="F9" s="39"/>
      <c r="G9" s="39"/>
      <c r="H9" s="39"/>
      <c r="I9" s="39"/>
      <c r="J9" s="39"/>
      <c r="K9" s="39"/>
      <c r="L9" s="39"/>
      <c r="M9" s="39"/>
      <c r="N9" s="39"/>
      <c r="O9" s="39"/>
      <c r="P9" s="39"/>
      <c r="Q9" s="39"/>
      <c r="R9" s="39"/>
      <c r="S9" s="39"/>
      <c r="T9" s="39"/>
      <c r="U9" s="39"/>
      <c r="V9" s="39"/>
      <c r="W9" s="39"/>
      <c r="X9" s="33"/>
      <c r="Y9" s="36"/>
      <c r="Z9" s="33"/>
      <c r="AA9" s="33"/>
      <c r="AB9" s="33"/>
      <c r="AC9" s="33"/>
      <c r="AD9" s="49"/>
      <c r="AE9" s="36"/>
      <c r="AF9" s="36"/>
      <c r="AG9" s="36"/>
      <c r="AH9" s="36"/>
      <c r="AI9" s="36"/>
      <c r="AJ9" s="36"/>
      <c r="AK9" s="36"/>
      <c r="AL9" s="50"/>
    </row>
    <row r="10" spans="2:38" ht="18.75" customHeight="1" thickBot="1">
      <c r="B10" s="33"/>
      <c r="C10" s="38" t="s">
        <v>231</v>
      </c>
      <c r="D10" s="33"/>
      <c r="E10" s="40"/>
      <c r="F10" s="33"/>
      <c r="G10" s="33"/>
      <c r="H10" s="33"/>
      <c r="I10" s="33"/>
      <c r="J10" s="33"/>
      <c r="K10" s="33"/>
      <c r="L10" s="33"/>
      <c r="M10" s="33"/>
      <c r="N10" s="33"/>
      <c r="O10" s="33"/>
      <c r="P10" s="33"/>
      <c r="Q10" s="33"/>
      <c r="R10" s="33"/>
      <c r="S10" s="33"/>
      <c r="T10" s="33"/>
      <c r="U10" s="33"/>
      <c r="V10" s="33"/>
      <c r="W10" s="33"/>
      <c r="X10" s="33"/>
      <c r="Y10" s="33"/>
      <c r="Z10" s="33"/>
      <c r="AA10" s="33"/>
      <c r="AB10" s="33"/>
      <c r="AC10" s="33"/>
      <c r="AD10" s="49"/>
      <c r="AE10" s="36"/>
      <c r="AF10" s="36"/>
      <c r="AG10" s="36"/>
      <c r="AH10" s="36"/>
      <c r="AI10" s="36"/>
      <c r="AJ10" s="36"/>
      <c r="AK10" s="36"/>
      <c r="AL10" s="50"/>
    </row>
    <row r="11" spans="2:38">
      <c r="B11" s="33"/>
      <c r="C11" s="33"/>
      <c r="D11" s="333" t="s">
        <v>4</v>
      </c>
      <c r="E11" s="318"/>
      <c r="F11" s="318"/>
      <c r="G11" s="318"/>
      <c r="H11" s="318"/>
      <c r="I11" s="334"/>
      <c r="J11" s="317" t="s">
        <v>5</v>
      </c>
      <c r="K11" s="318"/>
      <c r="L11" s="318"/>
      <c r="M11" s="1" t="s">
        <v>81</v>
      </c>
      <c r="N11" s="333" t="s">
        <v>4</v>
      </c>
      <c r="O11" s="318"/>
      <c r="P11" s="318"/>
      <c r="Q11" s="318"/>
      <c r="R11" s="318"/>
      <c r="S11" s="334"/>
      <c r="T11" s="317" t="s">
        <v>5</v>
      </c>
      <c r="U11" s="318"/>
      <c r="V11" s="318"/>
      <c r="W11" s="3" t="s">
        <v>81</v>
      </c>
      <c r="X11" s="33"/>
      <c r="Y11" s="33"/>
      <c r="Z11" s="33"/>
      <c r="AA11" s="33"/>
      <c r="AB11" s="33"/>
      <c r="AC11" s="33"/>
      <c r="AD11" s="49"/>
      <c r="AE11" s="36"/>
      <c r="AF11" s="36"/>
      <c r="AG11" s="36"/>
      <c r="AH11" s="36"/>
      <c r="AI11" s="36"/>
      <c r="AJ11" s="36"/>
      <c r="AK11" s="36"/>
      <c r="AL11" s="50"/>
    </row>
    <row r="12" spans="2:38">
      <c r="B12" s="33"/>
      <c r="C12" s="33"/>
      <c r="D12" s="289" t="s">
        <v>6</v>
      </c>
      <c r="E12" s="284" t="s">
        <v>7</v>
      </c>
      <c r="F12" s="284"/>
      <c r="G12" s="284"/>
      <c r="H12" s="284"/>
      <c r="I12" s="97" t="s">
        <v>42</v>
      </c>
      <c r="J12" s="246"/>
      <c r="K12" s="247"/>
      <c r="L12" s="247"/>
      <c r="M12" s="247"/>
      <c r="N12" s="289" t="s">
        <v>21</v>
      </c>
      <c r="O12" s="295" t="s">
        <v>25</v>
      </c>
      <c r="P12" s="284" t="s">
        <v>29</v>
      </c>
      <c r="Q12" s="284"/>
      <c r="R12" s="284"/>
      <c r="S12" s="97" t="s">
        <v>61</v>
      </c>
      <c r="T12" s="246"/>
      <c r="U12" s="247"/>
      <c r="V12" s="247"/>
      <c r="W12" s="298"/>
      <c r="X12" s="33"/>
      <c r="Y12" s="33"/>
      <c r="Z12" s="33"/>
      <c r="AA12" s="33"/>
      <c r="AB12" s="33"/>
      <c r="AC12" s="33"/>
      <c r="AD12" s="49"/>
      <c r="AE12" s="36"/>
      <c r="AF12" s="36"/>
      <c r="AG12" s="36"/>
      <c r="AH12" s="36"/>
      <c r="AI12" s="36"/>
      <c r="AJ12" s="36"/>
      <c r="AK12" s="36"/>
      <c r="AL12" s="50"/>
    </row>
    <row r="13" spans="2:38">
      <c r="B13" s="33"/>
      <c r="C13" s="33"/>
      <c r="D13" s="289"/>
      <c r="E13" s="284" t="s">
        <v>8</v>
      </c>
      <c r="F13" s="284"/>
      <c r="G13" s="284"/>
      <c r="H13" s="284"/>
      <c r="I13" s="97" t="s">
        <v>43</v>
      </c>
      <c r="J13" s="246"/>
      <c r="K13" s="247"/>
      <c r="L13" s="247"/>
      <c r="M13" s="247"/>
      <c r="N13" s="289"/>
      <c r="O13" s="295"/>
      <c r="P13" s="284" t="s">
        <v>30</v>
      </c>
      <c r="Q13" s="284"/>
      <c r="R13" s="284"/>
      <c r="S13" s="97" t="s">
        <v>62</v>
      </c>
      <c r="T13" s="246"/>
      <c r="U13" s="247"/>
      <c r="V13" s="247"/>
      <c r="W13" s="298"/>
      <c r="X13" s="33"/>
      <c r="Y13" s="33"/>
      <c r="Z13" s="36"/>
      <c r="AA13" s="33"/>
      <c r="AB13" s="33"/>
      <c r="AC13" s="33"/>
      <c r="AD13" s="49"/>
      <c r="AE13" s="36"/>
      <c r="AF13" s="36"/>
      <c r="AG13" s="36"/>
      <c r="AH13" s="36"/>
      <c r="AI13" s="36"/>
      <c r="AJ13" s="36"/>
      <c r="AK13" s="36"/>
      <c r="AL13" s="50"/>
    </row>
    <row r="14" spans="2:38" ht="18.600000000000001" thickBot="1">
      <c r="B14" s="33"/>
      <c r="C14" s="33"/>
      <c r="D14" s="289"/>
      <c r="E14" s="284" t="s">
        <v>9</v>
      </c>
      <c r="F14" s="284"/>
      <c r="G14" s="284"/>
      <c r="H14" s="284"/>
      <c r="I14" s="97" t="s">
        <v>44</v>
      </c>
      <c r="J14" s="246"/>
      <c r="K14" s="247"/>
      <c r="L14" s="247"/>
      <c r="M14" s="247"/>
      <c r="N14" s="289"/>
      <c r="O14" s="295"/>
      <c r="P14" s="293" t="s">
        <v>31</v>
      </c>
      <c r="Q14" s="293"/>
      <c r="R14" s="293"/>
      <c r="S14" s="25" t="s">
        <v>63</v>
      </c>
      <c r="T14" s="319"/>
      <c r="U14" s="320"/>
      <c r="V14" s="320"/>
      <c r="W14" s="338"/>
      <c r="X14" s="33"/>
      <c r="Y14" s="33"/>
      <c r="Z14" s="33"/>
      <c r="AA14" s="33"/>
      <c r="AB14" s="33"/>
      <c r="AC14" s="33"/>
      <c r="AD14" s="51"/>
      <c r="AE14" s="52"/>
      <c r="AF14" s="52"/>
      <c r="AG14" s="52"/>
      <c r="AH14" s="52"/>
      <c r="AI14" s="52"/>
      <c r="AJ14" s="52"/>
      <c r="AK14" s="52"/>
      <c r="AL14" s="53"/>
    </row>
    <row r="15" spans="2:38" ht="18.600000000000001" thickBot="1">
      <c r="B15" s="33"/>
      <c r="C15" s="33"/>
      <c r="D15" s="290"/>
      <c r="E15" s="285" t="s">
        <v>10</v>
      </c>
      <c r="F15" s="285"/>
      <c r="G15" s="285"/>
      <c r="H15" s="285"/>
      <c r="I15" s="9" t="s">
        <v>45</v>
      </c>
      <c r="J15" s="321">
        <f>SUM(J12:M14)</f>
        <v>0</v>
      </c>
      <c r="K15" s="322"/>
      <c r="L15" s="322"/>
      <c r="M15" s="322"/>
      <c r="N15" s="289"/>
      <c r="O15" s="295"/>
      <c r="P15" s="314" t="s">
        <v>76</v>
      </c>
      <c r="Q15" s="315"/>
      <c r="R15" s="316"/>
      <c r="S15" s="25" t="s">
        <v>64</v>
      </c>
      <c r="T15" s="319"/>
      <c r="U15" s="320"/>
      <c r="V15" s="320"/>
      <c r="W15" s="338"/>
      <c r="X15" s="33"/>
      <c r="Y15" s="33"/>
      <c r="Z15" s="33"/>
      <c r="AA15" s="33"/>
      <c r="AB15" s="33"/>
      <c r="AC15" s="33"/>
      <c r="AD15" s="36"/>
      <c r="AE15" s="36"/>
      <c r="AF15" s="36"/>
      <c r="AG15" s="36"/>
      <c r="AH15" s="36"/>
      <c r="AI15" s="36"/>
      <c r="AJ15" s="36"/>
      <c r="AK15" s="36"/>
      <c r="AL15" s="36"/>
    </row>
    <row r="16" spans="2:38" ht="18.600000000000001" thickTop="1">
      <c r="B16" s="33"/>
      <c r="C16" s="33"/>
      <c r="D16" s="288" t="s">
        <v>11</v>
      </c>
      <c r="E16" s="299" t="s">
        <v>12</v>
      </c>
      <c r="F16" s="299"/>
      <c r="G16" s="299"/>
      <c r="H16" s="299"/>
      <c r="I16" s="98" t="s">
        <v>46</v>
      </c>
      <c r="J16" s="326"/>
      <c r="K16" s="327"/>
      <c r="L16" s="327"/>
      <c r="M16" s="327"/>
      <c r="N16" s="289"/>
      <c r="O16" s="295"/>
      <c r="P16" s="284" t="s">
        <v>32</v>
      </c>
      <c r="Q16" s="284"/>
      <c r="R16" s="284"/>
      <c r="S16" s="97" t="s">
        <v>65</v>
      </c>
      <c r="T16" s="246"/>
      <c r="U16" s="247"/>
      <c r="V16" s="247"/>
      <c r="W16" s="298"/>
      <c r="X16" s="33"/>
      <c r="Y16" s="33"/>
      <c r="Z16" s="33"/>
      <c r="AA16" s="33"/>
      <c r="AB16" s="33"/>
      <c r="AC16" s="33"/>
      <c r="AD16" s="36"/>
      <c r="AE16" s="36"/>
      <c r="AF16" s="36"/>
      <c r="AG16" s="36"/>
      <c r="AH16" s="36"/>
      <c r="AI16" s="36"/>
      <c r="AJ16" s="36"/>
      <c r="AK16" s="36"/>
      <c r="AL16" s="36"/>
    </row>
    <row r="17" spans="2:38">
      <c r="B17" s="33"/>
      <c r="C17" s="33"/>
      <c r="D17" s="289"/>
      <c r="E17" s="284" t="s">
        <v>13</v>
      </c>
      <c r="F17" s="284"/>
      <c r="G17" s="284"/>
      <c r="H17" s="284"/>
      <c r="I17" s="97" t="s">
        <v>47</v>
      </c>
      <c r="J17" s="246"/>
      <c r="K17" s="247"/>
      <c r="L17" s="247"/>
      <c r="M17" s="247"/>
      <c r="N17" s="289"/>
      <c r="O17" s="295"/>
      <c r="P17" s="330" t="s">
        <v>33</v>
      </c>
      <c r="Q17" s="331"/>
      <c r="R17" s="332"/>
      <c r="S17" s="97" t="s">
        <v>66</v>
      </c>
      <c r="T17" s="246"/>
      <c r="U17" s="247"/>
      <c r="V17" s="247"/>
      <c r="W17" s="298"/>
      <c r="X17" s="33"/>
      <c r="Y17" s="33"/>
      <c r="Z17" s="33"/>
      <c r="AA17" s="36"/>
      <c r="AB17" s="33"/>
      <c r="AC17" s="33"/>
      <c r="AD17" s="36"/>
      <c r="AE17" s="36"/>
      <c r="AF17" s="36"/>
      <c r="AG17" s="36"/>
      <c r="AH17" s="36"/>
      <c r="AI17" s="36"/>
      <c r="AJ17" s="36"/>
      <c r="AK17" s="36"/>
      <c r="AL17" s="36"/>
    </row>
    <row r="18" spans="2:38">
      <c r="B18" s="33"/>
      <c r="C18" s="33"/>
      <c r="D18" s="289"/>
      <c r="E18" s="262" t="s">
        <v>14</v>
      </c>
      <c r="F18" s="262"/>
      <c r="G18" s="262"/>
      <c r="H18" s="262"/>
      <c r="I18" s="10" t="s">
        <v>48</v>
      </c>
      <c r="J18" s="328">
        <f>SUM(J16:M17)</f>
        <v>0</v>
      </c>
      <c r="K18" s="329"/>
      <c r="L18" s="329"/>
      <c r="M18" s="329"/>
      <c r="N18" s="289"/>
      <c r="O18" s="295"/>
      <c r="P18" s="330" t="s">
        <v>34</v>
      </c>
      <c r="Q18" s="331"/>
      <c r="R18" s="332"/>
      <c r="S18" s="97" t="s">
        <v>67</v>
      </c>
      <c r="T18" s="246"/>
      <c r="U18" s="247"/>
      <c r="V18" s="247"/>
      <c r="W18" s="298"/>
      <c r="X18" s="33"/>
      <c r="Y18" s="33"/>
      <c r="Z18" s="36"/>
      <c r="AA18" s="33"/>
      <c r="AB18" s="33"/>
      <c r="AC18" s="33"/>
      <c r="AD18" s="33"/>
      <c r="AE18" s="33"/>
      <c r="AF18" s="33"/>
      <c r="AG18" s="33"/>
      <c r="AH18" s="33"/>
      <c r="AI18" s="33"/>
      <c r="AJ18" s="33"/>
      <c r="AK18" s="33"/>
      <c r="AL18" s="33"/>
    </row>
    <row r="19" spans="2:38">
      <c r="B19" s="33"/>
      <c r="C19" s="33"/>
      <c r="D19" s="289"/>
      <c r="E19" s="284" t="s">
        <v>15</v>
      </c>
      <c r="F19" s="284"/>
      <c r="G19" s="284"/>
      <c r="H19" s="284"/>
      <c r="I19" s="97" t="s">
        <v>49</v>
      </c>
      <c r="J19" s="246"/>
      <c r="K19" s="247"/>
      <c r="L19" s="247"/>
      <c r="M19" s="247"/>
      <c r="N19" s="289"/>
      <c r="O19" s="295"/>
      <c r="P19" s="330" t="s">
        <v>35</v>
      </c>
      <c r="Q19" s="331"/>
      <c r="R19" s="332"/>
      <c r="S19" s="97" t="s">
        <v>68</v>
      </c>
      <c r="T19" s="246"/>
      <c r="U19" s="247"/>
      <c r="V19" s="247"/>
      <c r="W19" s="298"/>
      <c r="X19" s="33"/>
      <c r="Y19" s="33"/>
      <c r="Z19" s="33"/>
      <c r="AA19" s="33"/>
      <c r="AB19" s="36"/>
      <c r="AC19" s="33"/>
      <c r="AD19" s="33"/>
      <c r="AE19" s="33"/>
      <c r="AF19" s="33"/>
      <c r="AG19" s="33"/>
      <c r="AH19" s="33"/>
      <c r="AI19" s="33"/>
      <c r="AJ19" s="33"/>
      <c r="AK19" s="33"/>
      <c r="AL19" s="33"/>
    </row>
    <row r="20" spans="2:38" ht="18.600000000000001" thickBot="1">
      <c r="B20" s="33"/>
      <c r="C20" s="33"/>
      <c r="D20" s="290"/>
      <c r="E20" s="285" t="s">
        <v>16</v>
      </c>
      <c r="F20" s="285"/>
      <c r="G20" s="285"/>
      <c r="H20" s="285"/>
      <c r="I20" s="9" t="s">
        <v>50</v>
      </c>
      <c r="J20" s="321">
        <f>J18-J19</f>
        <v>0</v>
      </c>
      <c r="K20" s="322"/>
      <c r="L20" s="322"/>
      <c r="M20" s="322"/>
      <c r="N20" s="289"/>
      <c r="O20" s="295"/>
      <c r="P20" s="284"/>
      <c r="Q20" s="284"/>
      <c r="R20" s="284"/>
      <c r="S20" s="97" t="s">
        <v>69</v>
      </c>
      <c r="T20" s="246"/>
      <c r="U20" s="247"/>
      <c r="V20" s="247"/>
      <c r="W20" s="298"/>
      <c r="X20" s="33"/>
      <c r="Y20" s="33"/>
      <c r="Z20" s="36"/>
      <c r="AA20" s="33"/>
      <c r="AB20" s="33"/>
      <c r="AC20" s="33"/>
      <c r="AD20" s="33"/>
      <c r="AE20" s="33"/>
      <c r="AF20" s="33"/>
      <c r="AG20" s="33"/>
      <c r="AH20" s="33"/>
      <c r="AI20" s="33"/>
      <c r="AJ20" s="33"/>
      <c r="AK20" s="33"/>
      <c r="AL20" s="33"/>
    </row>
    <row r="21" spans="2:38" ht="19.2" thickTop="1" thickBot="1">
      <c r="B21" s="33"/>
      <c r="C21" s="33"/>
      <c r="D21" s="286" t="s">
        <v>17</v>
      </c>
      <c r="E21" s="287"/>
      <c r="F21" s="287"/>
      <c r="G21" s="287"/>
      <c r="H21" s="287"/>
      <c r="I21" s="11" t="s">
        <v>51</v>
      </c>
      <c r="J21" s="26" t="s">
        <v>86</v>
      </c>
      <c r="K21" s="325">
        <f>J15-J20</f>
        <v>0</v>
      </c>
      <c r="L21" s="325"/>
      <c r="M21" s="325"/>
      <c r="N21" s="289"/>
      <c r="O21" s="295"/>
      <c r="P21" s="284"/>
      <c r="Q21" s="284"/>
      <c r="R21" s="284"/>
      <c r="S21" s="97" t="s">
        <v>70</v>
      </c>
      <c r="T21" s="246"/>
      <c r="U21" s="247"/>
      <c r="V21" s="247"/>
      <c r="W21" s="298"/>
      <c r="X21" s="33"/>
      <c r="Y21" s="33"/>
      <c r="Z21" s="33"/>
      <c r="AA21" s="33"/>
      <c r="AB21" s="33"/>
      <c r="AC21" s="33"/>
      <c r="AD21" s="33"/>
      <c r="AE21" s="33"/>
      <c r="AF21" s="33"/>
      <c r="AG21" s="33"/>
      <c r="AH21" s="33"/>
      <c r="AI21" s="33"/>
      <c r="AJ21" s="33"/>
      <c r="AK21" s="33"/>
      <c r="AL21" s="33"/>
    </row>
    <row r="22" spans="2:38" ht="18.600000000000001" thickTop="1">
      <c r="B22" s="33"/>
      <c r="C22" s="33"/>
      <c r="D22" s="291" t="s">
        <v>21</v>
      </c>
      <c r="E22" s="297" t="s">
        <v>18</v>
      </c>
      <c r="F22" s="297"/>
      <c r="G22" s="297"/>
      <c r="H22" s="297"/>
      <c r="I22" s="100" t="s">
        <v>52</v>
      </c>
      <c r="J22" s="323"/>
      <c r="K22" s="324"/>
      <c r="L22" s="324"/>
      <c r="M22" s="324"/>
      <c r="N22" s="289"/>
      <c r="O22" s="295"/>
      <c r="P22" s="284"/>
      <c r="Q22" s="284"/>
      <c r="R22" s="284"/>
      <c r="S22" s="97" t="s">
        <v>71</v>
      </c>
      <c r="T22" s="246"/>
      <c r="U22" s="247"/>
      <c r="V22" s="247"/>
      <c r="W22" s="298"/>
      <c r="X22" s="33"/>
      <c r="Y22" s="33"/>
      <c r="Z22" s="33"/>
      <c r="AA22" s="33"/>
      <c r="AB22" s="33"/>
      <c r="AC22" s="33"/>
      <c r="AD22" s="33"/>
      <c r="AE22" s="33"/>
      <c r="AF22" s="33"/>
      <c r="AG22" s="33"/>
      <c r="AH22" s="33"/>
      <c r="AI22" s="33"/>
      <c r="AJ22" s="33"/>
      <c r="AK22" s="33"/>
      <c r="AL22" s="33"/>
    </row>
    <row r="23" spans="2:38">
      <c r="B23" s="33"/>
      <c r="C23" s="33"/>
      <c r="D23" s="289"/>
      <c r="E23" s="284" t="s">
        <v>19</v>
      </c>
      <c r="F23" s="284"/>
      <c r="G23" s="284"/>
      <c r="H23" s="284"/>
      <c r="I23" s="97" t="s">
        <v>53</v>
      </c>
      <c r="J23" s="246"/>
      <c r="K23" s="247"/>
      <c r="L23" s="247"/>
      <c r="M23" s="247"/>
      <c r="N23" s="289"/>
      <c r="O23" s="295"/>
      <c r="P23" s="284"/>
      <c r="Q23" s="284"/>
      <c r="R23" s="284"/>
      <c r="S23" s="97" t="s">
        <v>72</v>
      </c>
      <c r="T23" s="246"/>
      <c r="U23" s="247"/>
      <c r="V23" s="247"/>
      <c r="W23" s="298"/>
      <c r="X23" s="33"/>
      <c r="Y23" s="33"/>
      <c r="Z23" s="33"/>
      <c r="AA23" s="33"/>
      <c r="AB23" s="33"/>
      <c r="AC23" s="33"/>
      <c r="AD23" s="33"/>
      <c r="AE23" s="33"/>
      <c r="AF23" s="33"/>
      <c r="AG23" s="33"/>
      <c r="AH23" s="33"/>
      <c r="AI23" s="33"/>
      <c r="AJ23" s="33"/>
      <c r="AK23" s="33"/>
      <c r="AL23" s="33"/>
    </row>
    <row r="24" spans="2:38">
      <c r="B24" s="33"/>
      <c r="C24" s="33"/>
      <c r="D24" s="289"/>
      <c r="E24" s="293" t="s">
        <v>20</v>
      </c>
      <c r="F24" s="293"/>
      <c r="G24" s="293"/>
      <c r="H24" s="293"/>
      <c r="I24" s="2" t="s">
        <v>54</v>
      </c>
      <c r="J24" s="319"/>
      <c r="K24" s="320"/>
      <c r="L24" s="320"/>
      <c r="M24" s="320"/>
      <c r="N24" s="289"/>
      <c r="O24" s="295"/>
      <c r="P24" s="284"/>
      <c r="Q24" s="284"/>
      <c r="R24" s="284"/>
      <c r="S24" s="97" t="s">
        <v>73</v>
      </c>
      <c r="T24" s="246"/>
      <c r="U24" s="247"/>
      <c r="V24" s="247"/>
      <c r="W24" s="298"/>
      <c r="X24" s="33"/>
      <c r="Y24" s="33"/>
      <c r="Z24" s="33"/>
      <c r="AA24" s="33"/>
      <c r="AB24" s="33"/>
      <c r="AC24" s="36"/>
      <c r="AD24" s="33"/>
      <c r="AE24" s="33"/>
      <c r="AF24" s="33"/>
      <c r="AG24" s="33"/>
      <c r="AH24" s="33"/>
      <c r="AI24" s="33"/>
      <c r="AJ24" s="36"/>
      <c r="AK24" s="33"/>
      <c r="AL24" s="33"/>
    </row>
    <row r="25" spans="2:38" ht="18.600000000000001" thickBot="1">
      <c r="B25" s="33"/>
      <c r="C25" s="33"/>
      <c r="D25" s="289"/>
      <c r="E25" s="293" t="s">
        <v>22</v>
      </c>
      <c r="F25" s="293"/>
      <c r="G25" s="293"/>
      <c r="H25" s="293"/>
      <c r="I25" s="2" t="s">
        <v>55</v>
      </c>
      <c r="J25" s="319"/>
      <c r="K25" s="320"/>
      <c r="L25" s="320"/>
      <c r="M25" s="320"/>
      <c r="N25" s="289"/>
      <c r="O25" s="295"/>
      <c r="P25" s="284" t="s">
        <v>36</v>
      </c>
      <c r="Q25" s="284"/>
      <c r="R25" s="284"/>
      <c r="S25" s="97" t="s">
        <v>74</v>
      </c>
      <c r="T25" s="246"/>
      <c r="U25" s="247"/>
      <c r="V25" s="247"/>
      <c r="W25" s="298"/>
      <c r="X25" s="33"/>
      <c r="Y25" s="33"/>
      <c r="Z25" s="37"/>
      <c r="AA25" s="37"/>
      <c r="AB25" s="37"/>
      <c r="AC25" s="37"/>
      <c r="AD25" s="33"/>
      <c r="AE25" s="33"/>
      <c r="AF25" s="33"/>
      <c r="AG25" s="33"/>
      <c r="AH25" s="33"/>
      <c r="AI25" s="33"/>
      <c r="AJ25" s="33"/>
      <c r="AK25" s="33"/>
      <c r="AL25" s="33"/>
    </row>
    <row r="26" spans="2:38" ht="18.600000000000001" thickTop="1">
      <c r="B26" s="33"/>
      <c r="C26" s="33"/>
      <c r="D26" s="289"/>
      <c r="E26" s="284" t="s">
        <v>23</v>
      </c>
      <c r="F26" s="284"/>
      <c r="G26" s="284"/>
      <c r="H26" s="284"/>
      <c r="I26" s="97" t="s">
        <v>56</v>
      </c>
      <c r="J26" s="246"/>
      <c r="K26" s="247"/>
      <c r="L26" s="247"/>
      <c r="M26" s="247"/>
      <c r="N26" s="289"/>
      <c r="O26" s="295"/>
      <c r="P26" s="262" t="s">
        <v>37</v>
      </c>
      <c r="Q26" s="262"/>
      <c r="R26" s="262"/>
      <c r="S26" s="24" t="s">
        <v>75</v>
      </c>
      <c r="T26" s="328">
        <f>SUM(J28:M30,T12:W25)</f>
        <v>0</v>
      </c>
      <c r="U26" s="329"/>
      <c r="V26" s="329"/>
      <c r="W26" s="335"/>
      <c r="X26" s="33"/>
      <c r="Y26" s="45"/>
      <c r="Z26" s="30" t="s">
        <v>204</v>
      </c>
      <c r="AA26" s="254">
        <f>SUM(J29:M30,T12:W13,T16:W25)</f>
        <v>0</v>
      </c>
      <c r="AB26" s="254"/>
      <c r="AC26" s="255"/>
      <c r="AD26" s="33"/>
      <c r="AE26" s="33"/>
      <c r="AF26" s="33"/>
      <c r="AG26" s="33"/>
      <c r="AH26" s="33"/>
      <c r="AI26" s="33"/>
      <c r="AJ26" s="33"/>
      <c r="AK26" s="33"/>
      <c r="AL26" s="33"/>
    </row>
    <row r="27" spans="2:38" ht="18.600000000000001" thickBot="1">
      <c r="B27" s="33"/>
      <c r="C27" s="33"/>
      <c r="D27" s="289"/>
      <c r="E27" s="293" t="s">
        <v>24</v>
      </c>
      <c r="F27" s="293"/>
      <c r="G27" s="293"/>
      <c r="H27" s="293"/>
      <c r="I27" s="2" t="s">
        <v>57</v>
      </c>
      <c r="J27" s="319"/>
      <c r="K27" s="320"/>
      <c r="L27" s="320"/>
      <c r="M27" s="320"/>
      <c r="N27" s="336"/>
      <c r="O27" s="337" t="s">
        <v>41</v>
      </c>
      <c r="P27" s="337"/>
      <c r="Q27" s="337"/>
      <c r="R27" s="337"/>
      <c r="S27" s="15" t="s">
        <v>77</v>
      </c>
      <c r="T27" s="27" t="s">
        <v>87</v>
      </c>
      <c r="U27" s="251">
        <f>SUM(J22:M27,T26)</f>
        <v>0</v>
      </c>
      <c r="V27" s="252"/>
      <c r="W27" s="253"/>
      <c r="X27" s="33"/>
      <c r="Y27" s="45"/>
      <c r="Z27" s="81" t="s">
        <v>205</v>
      </c>
      <c r="AA27" s="78" t="s">
        <v>198</v>
      </c>
      <c r="AB27" s="300">
        <f>SUM(J22:M23,J26,AA26)</f>
        <v>0</v>
      </c>
      <c r="AC27" s="301"/>
      <c r="AD27" s="33"/>
      <c r="AE27" s="33"/>
      <c r="AF27" s="33"/>
      <c r="AG27" s="33"/>
      <c r="AH27" s="33"/>
      <c r="AI27" s="33"/>
      <c r="AJ27" s="33"/>
      <c r="AK27" s="33"/>
      <c r="AL27" s="33"/>
    </row>
    <row r="28" spans="2:38" ht="18.600000000000001" thickBot="1">
      <c r="B28" s="33"/>
      <c r="C28" s="33"/>
      <c r="D28" s="289"/>
      <c r="E28" s="295" t="s">
        <v>25</v>
      </c>
      <c r="F28" s="293" t="s">
        <v>26</v>
      </c>
      <c r="G28" s="293"/>
      <c r="H28" s="293"/>
      <c r="I28" s="2" t="s">
        <v>58</v>
      </c>
      <c r="J28" s="319"/>
      <c r="K28" s="320"/>
      <c r="L28" s="320"/>
      <c r="M28" s="320"/>
      <c r="N28" s="311" t="s">
        <v>40</v>
      </c>
      <c r="O28" s="312"/>
      <c r="P28" s="312"/>
      <c r="Q28" s="312"/>
      <c r="R28" s="313"/>
      <c r="S28" s="28" t="s">
        <v>78</v>
      </c>
      <c r="T28" s="248">
        <f>K21-U27</f>
        <v>0</v>
      </c>
      <c r="U28" s="249"/>
      <c r="V28" s="249"/>
      <c r="W28" s="250"/>
      <c r="X28" s="33"/>
      <c r="Y28" s="45"/>
      <c r="Z28" s="80" t="s">
        <v>206</v>
      </c>
      <c r="AA28" s="256" t="str">
        <f>IF(K21-AB27&gt;0,K21-AB27,"0")</f>
        <v>0</v>
      </c>
      <c r="AB28" s="256"/>
      <c r="AC28" s="257"/>
      <c r="AD28" s="33"/>
      <c r="AE28" s="33"/>
      <c r="AF28" s="33"/>
      <c r="AG28" s="33"/>
      <c r="AH28" s="33"/>
      <c r="AI28" s="33"/>
      <c r="AJ28" s="33"/>
      <c r="AK28" s="33"/>
      <c r="AL28" s="33"/>
    </row>
    <row r="29" spans="2:38" ht="19.2" thickTop="1" thickBot="1">
      <c r="B29" s="33"/>
      <c r="C29" s="33"/>
      <c r="D29" s="289"/>
      <c r="E29" s="295"/>
      <c r="F29" s="284" t="s">
        <v>27</v>
      </c>
      <c r="G29" s="284"/>
      <c r="H29" s="284"/>
      <c r="I29" s="97" t="s">
        <v>59</v>
      </c>
      <c r="J29" s="246"/>
      <c r="K29" s="247"/>
      <c r="L29" s="247"/>
      <c r="M29" s="247"/>
      <c r="N29" s="244" t="s">
        <v>38</v>
      </c>
      <c r="O29" s="245"/>
      <c r="P29" s="245"/>
      <c r="Q29" s="245"/>
      <c r="R29" s="245"/>
      <c r="S29" s="101" t="s">
        <v>79</v>
      </c>
      <c r="T29" s="308"/>
      <c r="U29" s="309"/>
      <c r="V29" s="309"/>
      <c r="W29" s="310"/>
      <c r="X29" s="33"/>
      <c r="Y29" s="33"/>
      <c r="Z29" s="46"/>
      <c r="AA29" s="46"/>
      <c r="AB29" s="46"/>
      <c r="AC29" s="46"/>
      <c r="AD29" s="33"/>
      <c r="AE29" s="33"/>
      <c r="AF29" s="33"/>
      <c r="AG29" s="33"/>
      <c r="AH29" s="33"/>
      <c r="AI29" s="33"/>
      <c r="AJ29" s="33"/>
      <c r="AK29" s="33"/>
      <c r="AL29" s="33"/>
    </row>
    <row r="30" spans="2:38" ht="19.2" thickTop="1" thickBot="1">
      <c r="B30" s="33"/>
      <c r="C30" s="33"/>
      <c r="D30" s="292"/>
      <c r="E30" s="296"/>
      <c r="F30" s="294" t="s">
        <v>28</v>
      </c>
      <c r="G30" s="294"/>
      <c r="H30" s="294"/>
      <c r="I30" s="99" t="s">
        <v>60</v>
      </c>
      <c r="J30" s="304"/>
      <c r="K30" s="305"/>
      <c r="L30" s="305"/>
      <c r="M30" s="305"/>
      <c r="N30" s="306" t="s">
        <v>39</v>
      </c>
      <c r="O30" s="307"/>
      <c r="P30" s="307"/>
      <c r="Q30" s="307"/>
      <c r="R30" s="307"/>
      <c r="S30" s="28" t="s">
        <v>80</v>
      </c>
      <c r="T30" s="29" t="s">
        <v>88</v>
      </c>
      <c r="U30" s="303">
        <f>T28-T29</f>
        <v>0</v>
      </c>
      <c r="V30" s="249"/>
      <c r="W30" s="250"/>
      <c r="X30" s="33"/>
      <c r="Y30" s="45"/>
      <c r="Z30" s="31" t="s">
        <v>207</v>
      </c>
      <c r="AA30" s="26" t="s">
        <v>199</v>
      </c>
      <c r="AB30" s="258" t="str">
        <f>IF(AA28-T29&gt;0,AA28-T29,"0")</f>
        <v>0</v>
      </c>
      <c r="AC30" s="259"/>
      <c r="AD30" s="33"/>
      <c r="AE30" s="33"/>
      <c r="AF30" s="33"/>
      <c r="AG30" s="33"/>
      <c r="AH30" s="33"/>
      <c r="AI30" s="33"/>
      <c r="AJ30" s="33"/>
      <c r="AK30" s="33"/>
      <c r="AL30" s="33"/>
    </row>
    <row r="31" spans="2:38" ht="18.600000000000001" thickTop="1">
      <c r="B31" s="33"/>
      <c r="C31" s="33"/>
      <c r="D31" s="41"/>
      <c r="E31" s="42"/>
      <c r="F31" s="43"/>
      <c r="G31" s="43"/>
      <c r="H31" s="43"/>
      <c r="I31" s="43"/>
      <c r="J31" s="43"/>
      <c r="K31" s="43"/>
      <c r="L31" s="43"/>
      <c r="M31" s="43"/>
      <c r="N31" s="43"/>
      <c r="O31" s="43"/>
      <c r="P31" s="43"/>
      <c r="Q31" s="43"/>
      <c r="R31" s="43"/>
      <c r="S31" s="43"/>
      <c r="T31" s="43"/>
      <c r="U31" s="43"/>
      <c r="V31" s="43"/>
      <c r="W31" s="43"/>
      <c r="X31" s="33"/>
      <c r="Y31" s="33"/>
      <c r="Z31" s="44"/>
      <c r="AA31" s="33"/>
      <c r="AB31" s="33"/>
      <c r="AC31" s="33"/>
      <c r="AD31" s="33"/>
      <c r="AE31" s="33"/>
      <c r="AF31" s="33"/>
      <c r="AG31" s="33"/>
      <c r="AH31" s="33"/>
      <c r="AI31" s="33"/>
      <c r="AJ31" s="33"/>
      <c r="AK31" s="33"/>
      <c r="AL31" s="33"/>
    </row>
  </sheetData>
  <mergeCells count="101">
    <mergeCell ref="D11:I11"/>
    <mergeCell ref="N11:S11"/>
    <mergeCell ref="T11:V11"/>
    <mergeCell ref="T22:W22"/>
    <mergeCell ref="T23:W23"/>
    <mergeCell ref="T24:W24"/>
    <mergeCell ref="T25:W25"/>
    <mergeCell ref="T26:W26"/>
    <mergeCell ref="J27:M27"/>
    <mergeCell ref="T21:W21"/>
    <mergeCell ref="N12:N27"/>
    <mergeCell ref="O27:R27"/>
    <mergeCell ref="J26:M26"/>
    <mergeCell ref="J24:M24"/>
    <mergeCell ref="J25:M25"/>
    <mergeCell ref="P22:R22"/>
    <mergeCell ref="P23:R23"/>
    <mergeCell ref="P19:R19"/>
    <mergeCell ref="P20:R20"/>
    <mergeCell ref="P21:R21"/>
    <mergeCell ref="T12:W12"/>
    <mergeCell ref="T13:W13"/>
    <mergeCell ref="T14:W14"/>
    <mergeCell ref="T15:W15"/>
    <mergeCell ref="AD2:AL3"/>
    <mergeCell ref="U30:W30"/>
    <mergeCell ref="J30:M30"/>
    <mergeCell ref="N30:R30"/>
    <mergeCell ref="T29:W29"/>
    <mergeCell ref="N28:R28"/>
    <mergeCell ref="P15:R15"/>
    <mergeCell ref="J11:L11"/>
    <mergeCell ref="J28:M28"/>
    <mergeCell ref="J20:M20"/>
    <mergeCell ref="J22:M22"/>
    <mergeCell ref="J23:M23"/>
    <mergeCell ref="K21:M21"/>
    <mergeCell ref="J12:M12"/>
    <mergeCell ref="J13:M13"/>
    <mergeCell ref="J14:M14"/>
    <mergeCell ref="J15:M15"/>
    <mergeCell ref="J16:M16"/>
    <mergeCell ref="J17:M17"/>
    <mergeCell ref="J18:M18"/>
    <mergeCell ref="J19:M19"/>
    <mergeCell ref="P16:R16"/>
    <mergeCell ref="P17:R17"/>
    <mergeCell ref="P18:R18"/>
    <mergeCell ref="T16:W16"/>
    <mergeCell ref="T17:W17"/>
    <mergeCell ref="T18:W18"/>
    <mergeCell ref="T19:W19"/>
    <mergeCell ref="T20:W20"/>
    <mergeCell ref="E14:H14"/>
    <mergeCell ref="E15:H15"/>
    <mergeCell ref="E16:H16"/>
    <mergeCell ref="AB27:AC27"/>
    <mergeCell ref="E17:H17"/>
    <mergeCell ref="P24:R24"/>
    <mergeCell ref="P25:R25"/>
    <mergeCell ref="P26:R26"/>
    <mergeCell ref="O12:O26"/>
    <mergeCell ref="P12:R12"/>
    <mergeCell ref="P13:R13"/>
    <mergeCell ref="P14:R14"/>
    <mergeCell ref="D12:D15"/>
    <mergeCell ref="D22:D30"/>
    <mergeCell ref="F28:H28"/>
    <mergeCell ref="F29:H29"/>
    <mergeCell ref="F30:H30"/>
    <mergeCell ref="E28:E30"/>
    <mergeCell ref="E22:H22"/>
    <mergeCell ref="E23:H23"/>
    <mergeCell ref="E24:H24"/>
    <mergeCell ref="E25:H25"/>
    <mergeCell ref="E26:H26"/>
    <mergeCell ref="E27:H27"/>
    <mergeCell ref="N29:R29"/>
    <mergeCell ref="J29:M29"/>
    <mergeCell ref="T28:W28"/>
    <mergeCell ref="U27:W27"/>
    <mergeCell ref="AA26:AC26"/>
    <mergeCell ref="AA28:AC28"/>
    <mergeCell ref="AB30:AC30"/>
    <mergeCell ref="Y1:Z1"/>
    <mergeCell ref="E18:H18"/>
    <mergeCell ref="D5:M5"/>
    <mergeCell ref="D6:M6"/>
    <mergeCell ref="N5:W5"/>
    <mergeCell ref="N7:W7"/>
    <mergeCell ref="D7:J7"/>
    <mergeCell ref="D8:J8"/>
    <mergeCell ref="K7:M7"/>
    <mergeCell ref="K8:M8"/>
    <mergeCell ref="N8:W8"/>
    <mergeCell ref="E19:H19"/>
    <mergeCell ref="E20:H20"/>
    <mergeCell ref="D21:H21"/>
    <mergeCell ref="D16:D20"/>
    <mergeCell ref="E12:H12"/>
    <mergeCell ref="E13:H13"/>
  </mergeCells>
  <phoneticPr fontId="1"/>
  <conditionalFormatting sqref="D6">
    <cfRule type="expression" dxfId="41" priority="35">
      <formula>$D$6=""</formula>
    </cfRule>
  </conditionalFormatting>
  <conditionalFormatting sqref="D8">
    <cfRule type="expression" dxfId="40" priority="33">
      <formula>$D$8=""</formula>
    </cfRule>
  </conditionalFormatting>
  <conditionalFormatting sqref="K8">
    <cfRule type="expression" dxfId="39" priority="26">
      <formula>$K$8=""</formula>
    </cfRule>
  </conditionalFormatting>
  <conditionalFormatting sqref="N8:W8">
    <cfRule type="expression" dxfId="38" priority="25">
      <formula>$N$8=""</formula>
    </cfRule>
  </conditionalFormatting>
  <conditionalFormatting sqref="N6:W6">
    <cfRule type="expression" dxfId="37" priority="24">
      <formula>$N$6=""</formula>
    </cfRule>
  </conditionalFormatting>
  <conditionalFormatting sqref="AB30:AC30">
    <cfRule type="expression" dxfId="36" priority="1">
      <formula>$AB$30="0"</formula>
    </cfRule>
    <cfRule type="expression" dxfId="35" priority="2">
      <formula>$AB$30&gt;1300000</formula>
    </cfRule>
  </conditionalFormatting>
  <pageMargins left="0.71" right="0.25" top="0.75" bottom="0.35" header="0.3" footer="0.3"/>
  <pageSetup paperSize="9" scale="67" orientation="landscape" r:id="rId1"/>
  <rowBreaks count="2" manualBreakCount="2">
    <brk id="59" max="24" man="1"/>
    <brk id="61" max="24" man="1"/>
  </rowBreaks>
  <colBreaks count="2" manualBreakCount="2">
    <brk id="28" max="1048575" man="1"/>
    <brk id="29"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B1:AL32"/>
  <sheetViews>
    <sheetView view="pageBreakPreview" zoomScaleNormal="120" zoomScaleSheetLayoutView="100" workbookViewId="0">
      <selection activeCell="AG16" sqref="AG16"/>
    </sheetView>
  </sheetViews>
  <sheetFormatPr defaultRowHeight="18"/>
  <cols>
    <col min="1" max="2" width="1.19921875" customWidth="1"/>
    <col min="3" max="23" width="5" customWidth="1"/>
    <col min="24" max="38" width="5.5" customWidth="1"/>
  </cols>
  <sheetData>
    <row r="1" spans="2:38" ht="22.8" thickBot="1">
      <c r="B1" s="33"/>
      <c r="C1" s="133" t="s">
        <v>253</v>
      </c>
      <c r="D1" s="33"/>
      <c r="E1" s="33"/>
      <c r="F1" s="33"/>
      <c r="G1" s="132"/>
      <c r="H1" s="132"/>
      <c r="I1" s="132"/>
      <c r="J1" s="132"/>
      <c r="K1" s="132"/>
      <c r="L1" s="132"/>
      <c r="M1" s="132"/>
      <c r="N1" s="132"/>
      <c r="O1" s="132"/>
      <c r="P1" s="132"/>
      <c r="Q1" s="132"/>
      <c r="R1" s="132"/>
      <c r="S1" s="132"/>
      <c r="T1" s="132"/>
      <c r="U1" s="33"/>
      <c r="V1" s="33"/>
      <c r="W1" s="33"/>
      <c r="X1" s="33"/>
      <c r="Y1" s="260" t="s">
        <v>246</v>
      </c>
      <c r="Z1" s="261"/>
      <c r="AA1" s="33"/>
      <c r="AB1" s="33"/>
      <c r="AC1" s="33"/>
      <c r="AD1" s="58" t="s">
        <v>200</v>
      </c>
      <c r="AE1" s="47"/>
      <c r="AF1" s="47"/>
      <c r="AG1" s="47"/>
      <c r="AH1" s="47"/>
      <c r="AI1" s="47"/>
      <c r="AJ1" s="47"/>
      <c r="AK1" s="47"/>
      <c r="AL1" s="48"/>
    </row>
    <row r="2" spans="2:38" ht="11.25" customHeight="1">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180" t="s">
        <v>201</v>
      </c>
      <c r="AE2" s="181"/>
      <c r="AF2" s="181"/>
      <c r="AG2" s="181"/>
      <c r="AH2" s="181"/>
      <c r="AI2" s="181"/>
      <c r="AJ2" s="181"/>
      <c r="AK2" s="181"/>
      <c r="AL2" s="302"/>
    </row>
    <row r="3" spans="2:38">
      <c r="B3" s="33"/>
      <c r="C3" s="35" t="s">
        <v>254</v>
      </c>
      <c r="D3" s="33"/>
      <c r="E3" s="33"/>
      <c r="F3" s="33"/>
      <c r="G3" s="33"/>
      <c r="H3" s="33"/>
      <c r="I3" s="33"/>
      <c r="J3" s="33"/>
      <c r="K3" s="33"/>
      <c r="L3" s="33"/>
      <c r="M3" s="33"/>
      <c r="N3" s="33"/>
      <c r="O3" s="33"/>
      <c r="P3" s="33"/>
      <c r="Q3" s="33"/>
      <c r="R3" s="33"/>
      <c r="S3" s="33"/>
      <c r="T3" s="33"/>
      <c r="U3" s="33"/>
      <c r="V3" s="33"/>
      <c r="W3" s="33"/>
      <c r="X3" s="33"/>
      <c r="Y3" s="33"/>
      <c r="Z3" s="33"/>
      <c r="AA3" s="33"/>
      <c r="AB3" s="33"/>
      <c r="AC3" s="33"/>
      <c r="AD3" s="180"/>
      <c r="AE3" s="181"/>
      <c r="AF3" s="181"/>
      <c r="AG3" s="181"/>
      <c r="AH3" s="181"/>
      <c r="AI3" s="181"/>
      <c r="AJ3" s="181"/>
      <c r="AK3" s="181"/>
      <c r="AL3" s="302"/>
    </row>
    <row r="4" spans="2:38" ht="7.5" customHeight="1" thickBot="1">
      <c r="B4" s="33"/>
      <c r="C4" s="62"/>
      <c r="D4" s="33"/>
      <c r="E4" s="33"/>
      <c r="F4" s="33"/>
      <c r="G4" s="33"/>
      <c r="H4" s="33"/>
      <c r="I4" s="33"/>
      <c r="J4" s="33"/>
      <c r="K4" s="33"/>
      <c r="L4" s="33"/>
      <c r="M4" s="33"/>
      <c r="N4" s="33"/>
      <c r="O4" s="33"/>
      <c r="P4" s="33"/>
      <c r="Q4" s="33"/>
      <c r="R4" s="33"/>
      <c r="S4" s="33"/>
      <c r="T4" s="33"/>
      <c r="U4" s="33"/>
      <c r="V4" s="33"/>
      <c r="W4" s="33"/>
      <c r="X4" s="33"/>
      <c r="Y4" s="33"/>
      <c r="Z4" s="33"/>
      <c r="AA4" s="33"/>
      <c r="AB4" s="33"/>
      <c r="AC4" s="33"/>
      <c r="AD4" s="49"/>
      <c r="AE4" s="36"/>
      <c r="AF4" s="36"/>
      <c r="AG4" s="36"/>
      <c r="AH4" s="36"/>
      <c r="AI4" s="36"/>
      <c r="AJ4" s="36"/>
      <c r="AK4" s="36"/>
      <c r="AL4" s="50"/>
    </row>
    <row r="5" spans="2:38" ht="16.5" customHeight="1">
      <c r="B5" s="33"/>
      <c r="C5" s="62"/>
      <c r="D5" s="263" t="s">
        <v>238</v>
      </c>
      <c r="E5" s="264"/>
      <c r="F5" s="264"/>
      <c r="G5" s="264"/>
      <c r="H5" s="264"/>
      <c r="I5" s="264"/>
      <c r="J5" s="264"/>
      <c r="K5" s="264"/>
      <c r="L5" s="264"/>
      <c r="M5" s="265"/>
      <c r="N5" s="269" t="s">
        <v>239</v>
      </c>
      <c r="O5" s="270"/>
      <c r="P5" s="270"/>
      <c r="Q5" s="270"/>
      <c r="R5" s="270"/>
      <c r="S5" s="270"/>
      <c r="T5" s="270"/>
      <c r="U5" s="270"/>
      <c r="V5" s="270"/>
      <c r="W5" s="271"/>
      <c r="X5" s="33"/>
      <c r="Y5" s="33"/>
      <c r="Z5" s="33"/>
      <c r="AA5" s="33"/>
      <c r="AB5" s="33"/>
      <c r="AC5" s="33"/>
      <c r="AD5" s="49"/>
      <c r="AE5" s="36"/>
      <c r="AF5" s="36"/>
      <c r="AG5" s="36"/>
      <c r="AH5" s="36"/>
      <c r="AI5" s="36"/>
      <c r="AJ5" s="36"/>
      <c r="AK5" s="36"/>
      <c r="AL5" s="50"/>
    </row>
    <row r="6" spans="2:38" ht="30" customHeight="1">
      <c r="B6" s="33"/>
      <c r="C6" s="33"/>
      <c r="D6" s="266">
        <f>'（別紙１）合計額確認表'!C6</f>
        <v>0</v>
      </c>
      <c r="E6" s="267"/>
      <c r="F6" s="267"/>
      <c r="G6" s="267"/>
      <c r="H6" s="267"/>
      <c r="I6" s="267"/>
      <c r="J6" s="267"/>
      <c r="K6" s="267"/>
      <c r="L6" s="267"/>
      <c r="M6" s="268"/>
      <c r="N6" s="103">
        <f>'（別紙１）合計額確認表'!M6</f>
        <v>0</v>
      </c>
      <c r="O6" s="103">
        <f>'（別紙１）合計額確認表'!N6</f>
        <v>0</v>
      </c>
      <c r="P6" s="103">
        <f>'（別紙１）合計額確認表'!O6</f>
        <v>0</v>
      </c>
      <c r="Q6" s="103">
        <f>'（別紙１）合計額確認表'!P6</f>
        <v>0</v>
      </c>
      <c r="R6" s="103">
        <f>'（別紙１）合計額確認表'!Q6</f>
        <v>0</v>
      </c>
      <c r="S6" s="103">
        <f>'（別紙１）合計額確認表'!R6</f>
        <v>0</v>
      </c>
      <c r="T6" s="103">
        <f>'（別紙１）合計額確認表'!S6</f>
        <v>0</v>
      </c>
      <c r="U6" s="103">
        <f>'（別紙１）合計額確認表'!T6</f>
        <v>0</v>
      </c>
      <c r="V6" s="103">
        <f>'（別紙１）合計額確認表'!U6</f>
        <v>0</v>
      </c>
      <c r="W6" s="131">
        <f>'（別紙１）合計額確認表'!V6</f>
        <v>0</v>
      </c>
      <c r="X6" s="33"/>
      <c r="Y6" s="33"/>
      <c r="Z6" s="33"/>
      <c r="AA6" s="33"/>
      <c r="AB6" s="33"/>
      <c r="AC6" s="33"/>
      <c r="AD6" s="49"/>
      <c r="AE6" s="36"/>
      <c r="AF6" s="36"/>
      <c r="AG6" s="36"/>
      <c r="AH6" s="36"/>
      <c r="AI6" s="36"/>
      <c r="AJ6" s="36"/>
      <c r="AK6" s="36"/>
      <c r="AL6" s="50"/>
    </row>
    <row r="7" spans="2:38" ht="16.5" customHeight="1">
      <c r="B7" s="33"/>
      <c r="C7" s="33"/>
      <c r="D7" s="275" t="s">
        <v>2</v>
      </c>
      <c r="E7" s="276"/>
      <c r="F7" s="276"/>
      <c r="G7" s="276"/>
      <c r="H7" s="276"/>
      <c r="I7" s="276"/>
      <c r="J7" s="277"/>
      <c r="K7" s="281" t="s">
        <v>3</v>
      </c>
      <c r="L7" s="276"/>
      <c r="M7" s="277"/>
      <c r="N7" s="272" t="s">
        <v>240</v>
      </c>
      <c r="O7" s="273"/>
      <c r="P7" s="273"/>
      <c r="Q7" s="273"/>
      <c r="R7" s="273"/>
      <c r="S7" s="273"/>
      <c r="T7" s="273"/>
      <c r="U7" s="273"/>
      <c r="V7" s="273"/>
      <c r="W7" s="274"/>
      <c r="X7" s="33"/>
      <c r="Y7" s="33"/>
      <c r="Z7" s="33"/>
      <c r="AA7" s="33"/>
      <c r="AB7" s="33"/>
      <c r="AC7" s="33"/>
      <c r="AD7" s="49"/>
      <c r="AE7" s="36"/>
      <c r="AF7" s="36"/>
      <c r="AG7" s="36"/>
      <c r="AH7" s="36"/>
      <c r="AI7" s="36"/>
      <c r="AJ7" s="36"/>
      <c r="AK7" s="36"/>
      <c r="AL7" s="50"/>
    </row>
    <row r="8" spans="2:38" ht="30" customHeight="1" thickBot="1">
      <c r="B8" s="33"/>
      <c r="C8" s="33"/>
      <c r="D8" s="278">
        <f>'（別紙１）合計額確認表'!C8</f>
        <v>0</v>
      </c>
      <c r="E8" s="279"/>
      <c r="F8" s="279"/>
      <c r="G8" s="279"/>
      <c r="H8" s="279"/>
      <c r="I8" s="279"/>
      <c r="J8" s="280"/>
      <c r="K8" s="282">
        <f>'（別紙１）合計額確認表'!J8</f>
        <v>0</v>
      </c>
      <c r="L8" s="279"/>
      <c r="M8" s="280"/>
      <c r="N8" s="279">
        <f>'（別紙１）合計額確認表'!M8</f>
        <v>0</v>
      </c>
      <c r="O8" s="279"/>
      <c r="P8" s="279"/>
      <c r="Q8" s="279"/>
      <c r="R8" s="279"/>
      <c r="S8" s="279"/>
      <c r="T8" s="279"/>
      <c r="U8" s="279"/>
      <c r="V8" s="279"/>
      <c r="W8" s="283"/>
      <c r="X8" s="33"/>
      <c r="Y8" s="33"/>
      <c r="Z8" s="33"/>
      <c r="AA8" s="33"/>
      <c r="AB8" s="33"/>
      <c r="AC8" s="33"/>
      <c r="AD8" s="49"/>
      <c r="AE8" s="36"/>
      <c r="AF8" s="36"/>
      <c r="AG8" s="36"/>
      <c r="AH8" s="36"/>
      <c r="AI8" s="36"/>
      <c r="AJ8" s="36"/>
      <c r="AK8" s="36"/>
      <c r="AL8" s="50"/>
    </row>
    <row r="9" spans="2:38" ht="11.25" customHeight="1">
      <c r="B9" s="33"/>
      <c r="C9" s="33"/>
      <c r="D9" s="39"/>
      <c r="E9" s="39"/>
      <c r="F9" s="39"/>
      <c r="G9" s="39"/>
      <c r="H9" s="39"/>
      <c r="I9" s="39"/>
      <c r="J9" s="39"/>
      <c r="K9" s="39"/>
      <c r="L9" s="39"/>
      <c r="M9" s="39"/>
      <c r="N9" s="39"/>
      <c r="O9" s="39"/>
      <c r="P9" s="39"/>
      <c r="Q9" s="39"/>
      <c r="R9" s="39"/>
      <c r="S9" s="39"/>
      <c r="T9" s="39"/>
      <c r="U9" s="39"/>
      <c r="V9" s="39"/>
      <c r="W9" s="39"/>
      <c r="X9" s="33"/>
      <c r="Y9" s="33"/>
      <c r="Z9" s="33"/>
      <c r="AA9" s="33"/>
      <c r="AB9" s="33"/>
      <c r="AC9" s="33"/>
      <c r="AD9" s="49"/>
      <c r="AE9" s="36"/>
      <c r="AF9" s="36"/>
      <c r="AG9" s="36"/>
      <c r="AH9" s="36"/>
      <c r="AI9" s="36"/>
      <c r="AJ9" s="36"/>
      <c r="AK9" s="36"/>
      <c r="AL9" s="50"/>
    </row>
    <row r="10" spans="2:38" ht="18.75" customHeight="1" thickBot="1">
      <c r="B10" s="33"/>
      <c r="C10" s="38" t="s">
        <v>232</v>
      </c>
      <c r="D10" s="33"/>
      <c r="E10" s="40"/>
      <c r="F10" s="33"/>
      <c r="G10" s="33"/>
      <c r="H10" s="33"/>
      <c r="I10" s="33"/>
      <c r="J10" s="33"/>
      <c r="K10" s="33"/>
      <c r="L10" s="33"/>
      <c r="M10" s="33"/>
      <c r="N10" s="33"/>
      <c r="O10" s="33"/>
      <c r="P10" s="33"/>
      <c r="Q10" s="33"/>
      <c r="R10" s="33"/>
      <c r="S10" s="33"/>
      <c r="T10" s="33"/>
      <c r="U10" s="33"/>
      <c r="V10" s="33"/>
      <c r="W10" s="33"/>
      <c r="X10" s="33"/>
      <c r="Y10" s="33"/>
      <c r="Z10" s="33"/>
      <c r="AA10" s="33"/>
      <c r="AB10" s="33"/>
      <c r="AC10" s="33"/>
      <c r="AD10" s="49"/>
      <c r="AE10" s="36"/>
      <c r="AF10" s="36"/>
      <c r="AG10" s="36"/>
      <c r="AH10" s="36"/>
      <c r="AI10" s="36"/>
      <c r="AJ10" s="36"/>
      <c r="AK10" s="36"/>
      <c r="AL10" s="50"/>
    </row>
    <row r="11" spans="2:38">
      <c r="B11" s="33"/>
      <c r="C11" s="33"/>
      <c r="D11" s="333" t="s">
        <v>4</v>
      </c>
      <c r="E11" s="318"/>
      <c r="F11" s="318"/>
      <c r="G11" s="318"/>
      <c r="H11" s="318"/>
      <c r="I11" s="334"/>
      <c r="J11" s="317" t="s">
        <v>5</v>
      </c>
      <c r="K11" s="318"/>
      <c r="L11" s="318"/>
      <c r="M11" s="1" t="s">
        <v>81</v>
      </c>
      <c r="N11" s="317" t="s">
        <v>4</v>
      </c>
      <c r="O11" s="318"/>
      <c r="P11" s="318"/>
      <c r="Q11" s="318"/>
      <c r="R11" s="318"/>
      <c r="S11" s="334"/>
      <c r="T11" s="317" t="s">
        <v>5</v>
      </c>
      <c r="U11" s="318"/>
      <c r="V11" s="318"/>
      <c r="W11" s="3" t="s">
        <v>81</v>
      </c>
      <c r="X11" s="33"/>
      <c r="Y11" s="33"/>
      <c r="Z11" s="33"/>
      <c r="AA11" s="33"/>
      <c r="AB11" s="33"/>
      <c r="AC11" s="33"/>
      <c r="AD11" s="49"/>
      <c r="AE11" s="36"/>
      <c r="AF11" s="36"/>
      <c r="AG11" s="36"/>
      <c r="AH11" s="36"/>
      <c r="AI11" s="36"/>
      <c r="AJ11" s="36"/>
      <c r="AK11" s="36"/>
      <c r="AL11" s="50"/>
    </row>
    <row r="12" spans="2:38" ht="18.75" customHeight="1">
      <c r="B12" s="33"/>
      <c r="C12" s="33"/>
      <c r="D12" s="289" t="s">
        <v>6</v>
      </c>
      <c r="E12" s="284" t="s">
        <v>92</v>
      </c>
      <c r="F12" s="284"/>
      <c r="G12" s="284"/>
      <c r="H12" s="284"/>
      <c r="I12" s="54" t="s">
        <v>42</v>
      </c>
      <c r="J12" s="246"/>
      <c r="K12" s="247"/>
      <c r="L12" s="247"/>
      <c r="M12" s="373"/>
      <c r="N12" s="390" t="s">
        <v>21</v>
      </c>
      <c r="O12" s="390" t="s">
        <v>25</v>
      </c>
      <c r="P12" s="284" t="s">
        <v>33</v>
      </c>
      <c r="Q12" s="284"/>
      <c r="R12" s="284"/>
      <c r="S12" s="54" t="s">
        <v>66</v>
      </c>
      <c r="T12" s="246"/>
      <c r="U12" s="247"/>
      <c r="V12" s="247"/>
      <c r="W12" s="298"/>
      <c r="X12" s="33"/>
      <c r="Y12" s="33"/>
      <c r="Z12" s="33"/>
      <c r="AA12" s="36"/>
      <c r="AB12" s="33"/>
      <c r="AC12" s="36"/>
      <c r="AD12" s="49"/>
      <c r="AE12" s="36"/>
      <c r="AF12" s="36"/>
      <c r="AG12" s="36"/>
      <c r="AH12" s="36"/>
      <c r="AI12" s="36"/>
      <c r="AJ12" s="36"/>
      <c r="AK12" s="36"/>
      <c r="AL12" s="50"/>
    </row>
    <row r="13" spans="2:38">
      <c r="B13" s="33"/>
      <c r="C13" s="33"/>
      <c r="D13" s="289"/>
      <c r="E13" s="284" t="s">
        <v>93</v>
      </c>
      <c r="F13" s="284"/>
      <c r="G13" s="284"/>
      <c r="H13" s="284"/>
      <c r="I13" s="54" t="s">
        <v>43</v>
      </c>
      <c r="J13" s="246"/>
      <c r="K13" s="247"/>
      <c r="L13" s="247"/>
      <c r="M13" s="373"/>
      <c r="N13" s="391"/>
      <c r="O13" s="391"/>
      <c r="P13" s="284" t="s">
        <v>109</v>
      </c>
      <c r="Q13" s="284"/>
      <c r="R13" s="284"/>
      <c r="S13" s="54" t="s">
        <v>67</v>
      </c>
      <c r="T13" s="246"/>
      <c r="U13" s="247"/>
      <c r="V13" s="247"/>
      <c r="W13" s="298"/>
      <c r="X13" s="33"/>
      <c r="Y13" s="33"/>
      <c r="Z13" s="33"/>
      <c r="AA13" s="33"/>
      <c r="AB13" s="33"/>
      <c r="AC13" s="33"/>
      <c r="AD13" s="49"/>
      <c r="AE13" s="36"/>
      <c r="AF13" s="36"/>
      <c r="AG13" s="36"/>
      <c r="AH13" s="36"/>
      <c r="AI13" s="36"/>
      <c r="AJ13" s="36"/>
      <c r="AK13" s="36"/>
      <c r="AL13" s="50"/>
    </row>
    <row r="14" spans="2:38" ht="18.600000000000001" thickBot="1">
      <c r="B14" s="33"/>
      <c r="C14" s="33"/>
      <c r="D14" s="289"/>
      <c r="E14" s="284" t="s">
        <v>94</v>
      </c>
      <c r="F14" s="284"/>
      <c r="G14" s="284"/>
      <c r="H14" s="284"/>
      <c r="I14" s="54" t="s">
        <v>44</v>
      </c>
      <c r="J14" s="246"/>
      <c r="K14" s="247"/>
      <c r="L14" s="247"/>
      <c r="M14" s="373"/>
      <c r="N14" s="391"/>
      <c r="O14" s="391"/>
      <c r="P14" s="284" t="s">
        <v>110</v>
      </c>
      <c r="Q14" s="284"/>
      <c r="R14" s="284"/>
      <c r="S14" s="54" t="s">
        <v>68</v>
      </c>
      <c r="T14" s="246"/>
      <c r="U14" s="247"/>
      <c r="V14" s="247"/>
      <c r="W14" s="298"/>
      <c r="X14" s="33"/>
      <c r="Y14" s="33"/>
      <c r="Z14" s="33"/>
      <c r="AA14" s="33"/>
      <c r="AB14" s="33"/>
      <c r="AC14" s="33"/>
      <c r="AD14" s="51"/>
      <c r="AE14" s="52"/>
      <c r="AF14" s="52"/>
      <c r="AG14" s="52"/>
      <c r="AH14" s="52"/>
      <c r="AI14" s="52"/>
      <c r="AJ14" s="52"/>
      <c r="AK14" s="52"/>
      <c r="AL14" s="53"/>
    </row>
    <row r="15" spans="2:38">
      <c r="B15" s="33"/>
      <c r="C15" s="33"/>
      <c r="D15" s="336"/>
      <c r="E15" s="370" t="s">
        <v>95</v>
      </c>
      <c r="F15" s="371"/>
      <c r="G15" s="371"/>
      <c r="H15" s="372"/>
      <c r="I15" s="15" t="s">
        <v>45</v>
      </c>
      <c r="J15" s="370">
        <f>SUM(J12:M14)</f>
        <v>0</v>
      </c>
      <c r="K15" s="371"/>
      <c r="L15" s="371"/>
      <c r="M15" s="372"/>
      <c r="N15" s="391"/>
      <c r="O15" s="391"/>
      <c r="P15" s="330" t="s">
        <v>111</v>
      </c>
      <c r="Q15" s="331"/>
      <c r="R15" s="332"/>
      <c r="S15" s="54" t="s">
        <v>69</v>
      </c>
      <c r="T15" s="246"/>
      <c r="U15" s="247"/>
      <c r="V15" s="247"/>
      <c r="W15" s="298"/>
      <c r="X15" s="33"/>
      <c r="Y15" s="33"/>
      <c r="Z15" s="33"/>
      <c r="AA15" s="33"/>
      <c r="AB15" s="33"/>
      <c r="AC15" s="33"/>
      <c r="AD15" s="33"/>
      <c r="AE15" s="33"/>
      <c r="AF15" s="33"/>
      <c r="AG15" s="33"/>
      <c r="AH15" s="33"/>
      <c r="AI15" s="33"/>
      <c r="AJ15" s="33"/>
      <c r="AK15" s="33"/>
      <c r="AL15" s="33"/>
    </row>
    <row r="16" spans="2:38">
      <c r="B16" s="33"/>
      <c r="C16" s="33"/>
      <c r="D16" s="336"/>
      <c r="E16" s="366" t="s">
        <v>96</v>
      </c>
      <c r="F16" s="386"/>
      <c r="G16" s="367"/>
      <c r="H16" s="59" t="s">
        <v>97</v>
      </c>
      <c r="I16" s="59" t="s">
        <v>46</v>
      </c>
      <c r="J16" s="246"/>
      <c r="K16" s="247"/>
      <c r="L16" s="247"/>
      <c r="M16" s="373"/>
      <c r="N16" s="391"/>
      <c r="O16" s="391"/>
      <c r="P16" s="330" t="s">
        <v>112</v>
      </c>
      <c r="Q16" s="331"/>
      <c r="R16" s="332"/>
      <c r="S16" s="54" t="s">
        <v>70</v>
      </c>
      <c r="T16" s="246"/>
      <c r="U16" s="247"/>
      <c r="V16" s="247"/>
      <c r="W16" s="298"/>
      <c r="X16" s="33"/>
      <c r="Y16" s="33"/>
      <c r="Z16" s="33"/>
      <c r="AA16" s="33"/>
      <c r="AB16" s="36"/>
      <c r="AC16" s="33"/>
      <c r="AD16" s="33"/>
      <c r="AE16" s="33"/>
      <c r="AF16" s="33"/>
      <c r="AG16" s="33"/>
      <c r="AH16" s="33"/>
      <c r="AI16" s="33"/>
      <c r="AJ16" s="33"/>
      <c r="AK16" s="33"/>
      <c r="AL16" s="33"/>
    </row>
    <row r="17" spans="2:38">
      <c r="B17" s="33"/>
      <c r="C17" s="33"/>
      <c r="D17" s="336"/>
      <c r="E17" s="368"/>
      <c r="F17" s="376"/>
      <c r="G17" s="369"/>
      <c r="H17" s="59" t="s">
        <v>98</v>
      </c>
      <c r="I17" s="59" t="s">
        <v>47</v>
      </c>
      <c r="J17" s="246"/>
      <c r="K17" s="247"/>
      <c r="L17" s="247"/>
      <c r="M17" s="373"/>
      <c r="N17" s="391"/>
      <c r="O17" s="391"/>
      <c r="P17" s="330" t="s">
        <v>113</v>
      </c>
      <c r="Q17" s="331"/>
      <c r="R17" s="332"/>
      <c r="S17" s="54" t="s">
        <v>71</v>
      </c>
      <c r="T17" s="246"/>
      <c r="U17" s="247"/>
      <c r="V17" s="247"/>
      <c r="W17" s="298"/>
      <c r="X17" s="33"/>
      <c r="Y17" s="33"/>
      <c r="Z17" s="33"/>
      <c r="AA17" s="33"/>
      <c r="AB17" s="33"/>
      <c r="AC17" s="33"/>
      <c r="AD17" s="33"/>
      <c r="AE17" s="33"/>
      <c r="AF17" s="33"/>
      <c r="AG17" s="33"/>
      <c r="AH17" s="33"/>
      <c r="AI17" s="33"/>
      <c r="AJ17" s="33"/>
      <c r="AK17" s="33"/>
      <c r="AL17" s="33"/>
    </row>
    <row r="18" spans="2:38" ht="18.600000000000001" thickBot="1">
      <c r="B18" s="33"/>
      <c r="C18" s="33"/>
      <c r="D18" s="290"/>
      <c r="E18" s="285" t="s">
        <v>99</v>
      </c>
      <c r="F18" s="285"/>
      <c r="G18" s="285"/>
      <c r="H18" s="285"/>
      <c r="I18" s="9" t="s">
        <v>48</v>
      </c>
      <c r="J18" s="12" t="s">
        <v>86</v>
      </c>
      <c r="K18" s="383">
        <f>J15-J16+J17</f>
        <v>0</v>
      </c>
      <c r="L18" s="384"/>
      <c r="M18" s="385"/>
      <c r="N18" s="391"/>
      <c r="O18" s="391"/>
      <c r="P18" s="330"/>
      <c r="Q18" s="331"/>
      <c r="R18" s="332"/>
      <c r="S18" s="54" t="s">
        <v>72</v>
      </c>
      <c r="T18" s="246"/>
      <c r="U18" s="247"/>
      <c r="V18" s="247"/>
      <c r="W18" s="298"/>
      <c r="X18" s="33"/>
      <c r="Y18" s="33"/>
      <c r="Z18" s="33"/>
      <c r="AA18" s="33"/>
      <c r="AB18" s="33"/>
      <c r="AC18" s="33"/>
      <c r="AD18" s="33"/>
      <c r="AE18" s="33"/>
      <c r="AF18" s="33"/>
      <c r="AG18" s="33"/>
      <c r="AH18" s="33"/>
      <c r="AI18" s="33"/>
      <c r="AJ18" s="33"/>
      <c r="AK18" s="33"/>
      <c r="AL18" s="33"/>
    </row>
    <row r="19" spans="2:38" ht="19.5" customHeight="1" thickTop="1">
      <c r="B19" s="33"/>
      <c r="C19" s="33"/>
      <c r="D19" s="387" t="s">
        <v>21</v>
      </c>
      <c r="E19" s="299" t="s">
        <v>100</v>
      </c>
      <c r="F19" s="299"/>
      <c r="G19" s="299"/>
      <c r="H19" s="299"/>
      <c r="I19" s="55" t="s">
        <v>49</v>
      </c>
      <c r="J19" s="326"/>
      <c r="K19" s="327"/>
      <c r="L19" s="327"/>
      <c r="M19" s="350"/>
      <c r="N19" s="391"/>
      <c r="O19" s="391"/>
      <c r="P19" s="284"/>
      <c r="Q19" s="284"/>
      <c r="R19" s="284"/>
      <c r="S19" s="54" t="s">
        <v>73</v>
      </c>
      <c r="T19" s="246"/>
      <c r="U19" s="247"/>
      <c r="V19" s="247"/>
      <c r="W19" s="298"/>
      <c r="X19" s="33"/>
      <c r="Y19" s="33"/>
      <c r="Z19" s="36"/>
      <c r="AA19" s="33"/>
      <c r="AB19" s="33"/>
      <c r="AC19" s="33"/>
      <c r="AD19" s="33"/>
      <c r="AE19" s="33"/>
      <c r="AF19" s="33"/>
      <c r="AG19" s="33"/>
      <c r="AH19" s="33"/>
      <c r="AI19" s="33"/>
      <c r="AJ19" s="33"/>
      <c r="AK19" s="33"/>
      <c r="AL19" s="33"/>
    </row>
    <row r="20" spans="2:38">
      <c r="B20" s="33"/>
      <c r="C20" s="33"/>
      <c r="D20" s="388"/>
      <c r="E20" s="284" t="s">
        <v>101</v>
      </c>
      <c r="F20" s="284"/>
      <c r="G20" s="284"/>
      <c r="H20" s="284"/>
      <c r="I20" s="54" t="s">
        <v>50</v>
      </c>
      <c r="J20" s="246"/>
      <c r="K20" s="247"/>
      <c r="L20" s="247"/>
      <c r="M20" s="373"/>
      <c r="N20" s="391"/>
      <c r="O20" s="391"/>
      <c r="P20" s="330"/>
      <c r="Q20" s="331"/>
      <c r="R20" s="332"/>
      <c r="S20" s="54" t="s">
        <v>74</v>
      </c>
      <c r="T20" s="246"/>
      <c r="U20" s="247"/>
      <c r="V20" s="247"/>
      <c r="W20" s="298"/>
      <c r="X20" s="33"/>
      <c r="Y20" s="33"/>
      <c r="Z20" s="33"/>
      <c r="AA20" s="33"/>
      <c r="AB20" s="36"/>
      <c r="AC20" s="33"/>
      <c r="AD20" s="33"/>
      <c r="AE20" s="33"/>
      <c r="AF20" s="33"/>
      <c r="AG20" s="33"/>
      <c r="AH20" s="33"/>
      <c r="AI20" s="33"/>
      <c r="AJ20" s="33"/>
      <c r="AK20" s="33"/>
      <c r="AL20" s="33"/>
    </row>
    <row r="21" spans="2:38">
      <c r="B21" s="33"/>
      <c r="C21" s="33"/>
      <c r="D21" s="388"/>
      <c r="E21" s="293" t="s">
        <v>20</v>
      </c>
      <c r="F21" s="293"/>
      <c r="G21" s="293"/>
      <c r="H21" s="293"/>
      <c r="I21" s="2" t="s">
        <v>51</v>
      </c>
      <c r="J21" s="319"/>
      <c r="K21" s="320"/>
      <c r="L21" s="320"/>
      <c r="M21" s="360"/>
      <c r="N21" s="391"/>
      <c r="O21" s="391"/>
      <c r="P21" s="330"/>
      <c r="Q21" s="331"/>
      <c r="R21" s="332"/>
      <c r="S21" s="54" t="s">
        <v>114</v>
      </c>
      <c r="T21" s="246"/>
      <c r="U21" s="247"/>
      <c r="V21" s="247"/>
      <c r="W21" s="298"/>
      <c r="X21" s="33"/>
      <c r="Y21" s="33"/>
      <c r="Z21" s="33"/>
      <c r="AA21" s="33"/>
      <c r="AB21" s="33"/>
      <c r="AC21" s="33"/>
      <c r="AD21" s="33"/>
      <c r="AE21" s="33"/>
      <c r="AF21" s="33"/>
      <c r="AG21" s="33"/>
      <c r="AH21" s="33"/>
      <c r="AI21" s="33"/>
      <c r="AJ21" s="33"/>
      <c r="AK21" s="33"/>
      <c r="AL21" s="33"/>
    </row>
    <row r="22" spans="2:38">
      <c r="B22" s="33"/>
      <c r="C22" s="33"/>
      <c r="D22" s="388"/>
      <c r="E22" s="293" t="s">
        <v>22</v>
      </c>
      <c r="F22" s="293"/>
      <c r="G22" s="293"/>
      <c r="H22" s="293"/>
      <c r="I22" s="2" t="s">
        <v>52</v>
      </c>
      <c r="J22" s="319"/>
      <c r="K22" s="320"/>
      <c r="L22" s="320"/>
      <c r="M22" s="360"/>
      <c r="N22" s="391"/>
      <c r="O22" s="391"/>
      <c r="P22" s="330" t="s">
        <v>36</v>
      </c>
      <c r="Q22" s="331"/>
      <c r="R22" s="332"/>
      <c r="S22" s="54" t="s">
        <v>115</v>
      </c>
      <c r="T22" s="246"/>
      <c r="U22" s="247"/>
      <c r="V22" s="247"/>
      <c r="W22" s="298"/>
      <c r="X22" s="33"/>
      <c r="Y22" s="33"/>
      <c r="Z22" s="36"/>
      <c r="AA22" s="36"/>
      <c r="AB22" s="33"/>
      <c r="AC22" s="33"/>
      <c r="AD22" s="33"/>
      <c r="AE22" s="33"/>
      <c r="AF22" s="33"/>
      <c r="AG22" s="33"/>
      <c r="AH22" s="33"/>
      <c r="AI22" s="33"/>
      <c r="AJ22" s="33"/>
      <c r="AK22" s="33"/>
      <c r="AL22" s="33"/>
    </row>
    <row r="23" spans="2:38">
      <c r="B23" s="33"/>
      <c r="C23" s="33"/>
      <c r="D23" s="388"/>
      <c r="E23" s="293" t="s">
        <v>24</v>
      </c>
      <c r="F23" s="293"/>
      <c r="G23" s="293"/>
      <c r="H23" s="293"/>
      <c r="I23" s="2" t="s">
        <v>53</v>
      </c>
      <c r="J23" s="319"/>
      <c r="K23" s="320"/>
      <c r="L23" s="320"/>
      <c r="M23" s="360"/>
      <c r="N23" s="391"/>
      <c r="O23" s="391"/>
      <c r="P23" s="366" t="s">
        <v>119</v>
      </c>
      <c r="Q23" s="367"/>
      <c r="R23" s="60" t="s">
        <v>97</v>
      </c>
      <c r="S23" s="54" t="s">
        <v>116</v>
      </c>
      <c r="T23" s="246"/>
      <c r="U23" s="247"/>
      <c r="V23" s="247"/>
      <c r="W23" s="298"/>
      <c r="X23" s="33"/>
      <c r="Y23" s="33"/>
      <c r="Z23" s="33"/>
      <c r="AA23" s="33"/>
      <c r="AB23" s="33"/>
      <c r="AC23" s="33"/>
      <c r="AD23" s="33"/>
      <c r="AE23" s="33"/>
      <c r="AF23" s="33"/>
      <c r="AG23" s="33"/>
      <c r="AH23" s="33"/>
      <c r="AI23" s="33"/>
      <c r="AJ23" s="33"/>
      <c r="AK23" s="33"/>
      <c r="AL23" s="33"/>
    </row>
    <row r="24" spans="2:38">
      <c r="B24" s="33"/>
      <c r="C24" s="33"/>
      <c r="D24" s="388"/>
      <c r="E24" s="374" t="s">
        <v>25</v>
      </c>
      <c r="F24" s="314" t="s">
        <v>26</v>
      </c>
      <c r="G24" s="315"/>
      <c r="H24" s="316"/>
      <c r="I24" s="2" t="s">
        <v>58</v>
      </c>
      <c r="J24" s="319"/>
      <c r="K24" s="320"/>
      <c r="L24" s="320"/>
      <c r="M24" s="360"/>
      <c r="N24" s="391"/>
      <c r="O24" s="391"/>
      <c r="P24" s="368"/>
      <c r="Q24" s="369"/>
      <c r="R24" s="60" t="s">
        <v>98</v>
      </c>
      <c r="S24" s="54" t="s">
        <v>117</v>
      </c>
      <c r="T24" s="246"/>
      <c r="U24" s="247"/>
      <c r="V24" s="247"/>
      <c r="W24" s="298"/>
      <c r="X24" s="33"/>
      <c r="Y24" s="33"/>
      <c r="Z24" s="33"/>
      <c r="AA24" s="33"/>
      <c r="AB24" s="33"/>
      <c r="AC24" s="33"/>
      <c r="AD24" s="33"/>
      <c r="AE24" s="33"/>
      <c r="AF24" s="33"/>
      <c r="AG24" s="33"/>
      <c r="AH24" s="33"/>
      <c r="AI24" s="33"/>
      <c r="AJ24" s="33"/>
      <c r="AK24" s="33"/>
      <c r="AL24" s="33"/>
    </row>
    <row r="25" spans="2:38" ht="19.5" customHeight="1" thickBot="1">
      <c r="B25" s="33"/>
      <c r="C25" s="33"/>
      <c r="D25" s="388"/>
      <c r="E25" s="374"/>
      <c r="F25" s="368" t="s">
        <v>102</v>
      </c>
      <c r="G25" s="376"/>
      <c r="H25" s="369"/>
      <c r="I25" s="55" t="s">
        <v>59</v>
      </c>
      <c r="J25" s="326"/>
      <c r="K25" s="327"/>
      <c r="L25" s="327"/>
      <c r="M25" s="350"/>
      <c r="N25" s="391"/>
      <c r="O25" s="391"/>
      <c r="P25" s="284" t="s">
        <v>120</v>
      </c>
      <c r="Q25" s="284"/>
      <c r="R25" s="284"/>
      <c r="S25" s="54" t="s">
        <v>118</v>
      </c>
      <c r="T25" s="246"/>
      <c r="U25" s="247"/>
      <c r="V25" s="247"/>
      <c r="W25" s="298"/>
      <c r="X25" s="33"/>
      <c r="Y25" s="33"/>
      <c r="Z25" s="37"/>
      <c r="AA25" s="37"/>
      <c r="AB25" s="37"/>
      <c r="AC25" s="37"/>
      <c r="AD25" s="33"/>
      <c r="AE25" s="33"/>
      <c r="AF25" s="33"/>
      <c r="AG25" s="33"/>
      <c r="AH25" s="33"/>
      <c r="AI25" s="33"/>
      <c r="AJ25" s="36"/>
      <c r="AK25" s="33"/>
      <c r="AL25" s="33"/>
    </row>
    <row r="26" spans="2:38" ht="18.600000000000001" thickTop="1">
      <c r="B26" s="33"/>
      <c r="C26" s="33"/>
      <c r="D26" s="388"/>
      <c r="E26" s="374"/>
      <c r="F26" s="330" t="s">
        <v>103</v>
      </c>
      <c r="G26" s="331"/>
      <c r="H26" s="332"/>
      <c r="I26" s="54" t="s">
        <v>60</v>
      </c>
      <c r="J26" s="246"/>
      <c r="K26" s="247"/>
      <c r="L26" s="247"/>
      <c r="M26" s="373"/>
      <c r="N26" s="391"/>
      <c r="O26" s="392"/>
      <c r="P26" s="262" t="s">
        <v>121</v>
      </c>
      <c r="Q26" s="262"/>
      <c r="R26" s="262"/>
      <c r="S26" s="10" t="s">
        <v>54</v>
      </c>
      <c r="T26" s="328">
        <f>SUM(J24:M31,T12:W23)-T24-T25</f>
        <v>0</v>
      </c>
      <c r="U26" s="329"/>
      <c r="V26" s="329"/>
      <c r="W26" s="335"/>
      <c r="X26" s="33"/>
      <c r="Y26" s="45"/>
      <c r="Z26" s="82" t="s">
        <v>208</v>
      </c>
      <c r="AA26" s="339">
        <f>SUM(J25:M31,T12:W23)-T24-T25</f>
        <v>0</v>
      </c>
      <c r="AB26" s="339"/>
      <c r="AC26" s="340"/>
      <c r="AD26" s="33"/>
      <c r="AE26" s="33"/>
      <c r="AF26" s="33"/>
      <c r="AG26" s="33"/>
      <c r="AH26" s="33"/>
      <c r="AI26" s="33"/>
      <c r="AJ26" s="33"/>
      <c r="AK26" s="33"/>
      <c r="AL26" s="33"/>
    </row>
    <row r="27" spans="2:38" ht="18.600000000000001" thickBot="1">
      <c r="B27" s="33"/>
      <c r="C27" s="33"/>
      <c r="D27" s="388"/>
      <c r="E27" s="374"/>
      <c r="F27" s="330" t="s">
        <v>104</v>
      </c>
      <c r="G27" s="331"/>
      <c r="H27" s="332"/>
      <c r="I27" s="54" t="s">
        <v>61</v>
      </c>
      <c r="J27" s="246"/>
      <c r="K27" s="247"/>
      <c r="L27" s="247"/>
      <c r="M27" s="373"/>
      <c r="N27" s="393"/>
      <c r="O27" s="394" t="s">
        <v>122</v>
      </c>
      <c r="P27" s="384"/>
      <c r="Q27" s="384"/>
      <c r="R27" s="385"/>
      <c r="S27" s="9" t="s">
        <v>55</v>
      </c>
      <c r="T27" s="22" t="s">
        <v>87</v>
      </c>
      <c r="U27" s="322">
        <f>SUM(J19:M23,T26)</f>
        <v>0</v>
      </c>
      <c r="V27" s="322"/>
      <c r="W27" s="395"/>
      <c r="X27" s="33"/>
      <c r="Y27" s="45"/>
      <c r="Z27" s="81" t="s">
        <v>209</v>
      </c>
      <c r="AA27" s="78" t="s">
        <v>198</v>
      </c>
      <c r="AB27" s="341">
        <f>SUM(J19:M20,AA26)</f>
        <v>0</v>
      </c>
      <c r="AC27" s="342"/>
      <c r="AD27" s="33"/>
      <c r="AE27" s="33"/>
      <c r="AF27" s="36"/>
      <c r="AG27" s="33"/>
      <c r="AH27" s="33"/>
      <c r="AI27" s="33"/>
      <c r="AJ27" s="33"/>
      <c r="AK27" s="33"/>
      <c r="AL27" s="33"/>
    </row>
    <row r="28" spans="2:38" ht="19.2" thickTop="1" thickBot="1">
      <c r="B28" s="33"/>
      <c r="C28" s="33"/>
      <c r="D28" s="388"/>
      <c r="E28" s="374"/>
      <c r="F28" s="330" t="s">
        <v>105</v>
      </c>
      <c r="G28" s="331"/>
      <c r="H28" s="332"/>
      <c r="I28" s="54" t="s">
        <v>62</v>
      </c>
      <c r="J28" s="246"/>
      <c r="K28" s="247"/>
      <c r="L28" s="247"/>
      <c r="M28" s="373"/>
      <c r="N28" s="347" t="s">
        <v>123</v>
      </c>
      <c r="O28" s="348"/>
      <c r="P28" s="348"/>
      <c r="Q28" s="348"/>
      <c r="R28" s="349"/>
      <c r="S28" s="13" t="s">
        <v>56</v>
      </c>
      <c r="T28" s="361" t="str">
        <f>IF(K18-U27&gt;0,K18-U27,"0")</f>
        <v>0</v>
      </c>
      <c r="U28" s="325"/>
      <c r="V28" s="325"/>
      <c r="W28" s="362"/>
      <c r="X28" s="33"/>
      <c r="Y28" s="45"/>
      <c r="Z28" s="80" t="s">
        <v>210</v>
      </c>
      <c r="AA28" s="343" t="str">
        <f>IF(K18-AB27&gt;0,K18-AB27,"0")</f>
        <v>0</v>
      </c>
      <c r="AB28" s="343"/>
      <c r="AC28" s="344"/>
      <c r="AD28" s="33"/>
      <c r="AE28" s="33"/>
      <c r="AF28" s="33"/>
      <c r="AG28" s="33"/>
      <c r="AH28" s="33"/>
      <c r="AI28" s="33"/>
      <c r="AJ28" s="33"/>
      <c r="AK28" s="33"/>
      <c r="AL28" s="33"/>
    </row>
    <row r="29" spans="2:38" ht="19.2" thickTop="1" thickBot="1">
      <c r="B29" s="33"/>
      <c r="C29" s="33"/>
      <c r="D29" s="388"/>
      <c r="E29" s="374"/>
      <c r="F29" s="330" t="s">
        <v>106</v>
      </c>
      <c r="G29" s="331"/>
      <c r="H29" s="332"/>
      <c r="I29" s="54" t="s">
        <v>63</v>
      </c>
      <c r="J29" s="246"/>
      <c r="K29" s="247"/>
      <c r="L29" s="247"/>
      <c r="M29" s="373"/>
      <c r="N29" s="351" t="s">
        <v>38</v>
      </c>
      <c r="O29" s="352"/>
      <c r="P29" s="352"/>
      <c r="Q29" s="352"/>
      <c r="R29" s="353"/>
      <c r="S29" s="61" t="s">
        <v>57</v>
      </c>
      <c r="T29" s="363"/>
      <c r="U29" s="364"/>
      <c r="V29" s="364"/>
      <c r="W29" s="365"/>
      <c r="X29" s="33"/>
      <c r="Y29" s="33"/>
      <c r="Z29" s="46"/>
      <c r="AA29" s="46"/>
      <c r="AB29" s="46"/>
      <c r="AC29" s="46"/>
      <c r="AD29" s="33"/>
      <c r="AE29" s="33"/>
      <c r="AF29" s="33"/>
      <c r="AG29" s="33"/>
      <c r="AH29" s="33"/>
      <c r="AI29" s="33"/>
      <c r="AJ29" s="33"/>
      <c r="AK29" s="33"/>
      <c r="AL29" s="33"/>
    </row>
    <row r="30" spans="2:38" ht="19.2" thickTop="1" thickBot="1">
      <c r="B30" s="33"/>
      <c r="C30" s="33"/>
      <c r="D30" s="388"/>
      <c r="E30" s="374"/>
      <c r="F30" s="330" t="s">
        <v>107</v>
      </c>
      <c r="G30" s="331"/>
      <c r="H30" s="332"/>
      <c r="I30" s="54" t="s">
        <v>64</v>
      </c>
      <c r="J30" s="246"/>
      <c r="K30" s="247"/>
      <c r="L30" s="247"/>
      <c r="M30" s="373"/>
      <c r="N30" s="354" t="s">
        <v>124</v>
      </c>
      <c r="O30" s="355"/>
      <c r="P30" s="355"/>
      <c r="Q30" s="355"/>
      <c r="R30" s="356"/>
      <c r="S30" s="16" t="s">
        <v>75</v>
      </c>
      <c r="T30" s="23" t="s">
        <v>88</v>
      </c>
      <c r="U30" s="378" t="str">
        <f>IF(T28-T29&gt;0,T28-T29,"0")</f>
        <v>0</v>
      </c>
      <c r="V30" s="378"/>
      <c r="W30" s="379"/>
      <c r="X30" s="33"/>
      <c r="Y30" s="33"/>
      <c r="Z30" s="68" t="s">
        <v>204</v>
      </c>
      <c r="AA30" s="83" t="s">
        <v>199</v>
      </c>
      <c r="AB30" s="345" t="str">
        <f>IF(AA28-T29&gt;0,AA28-T29,"0")</f>
        <v>0</v>
      </c>
      <c r="AC30" s="346"/>
      <c r="AD30" s="33"/>
      <c r="AE30" s="33"/>
      <c r="AF30" s="33"/>
      <c r="AG30" s="33"/>
      <c r="AH30" s="33"/>
      <c r="AI30" s="33"/>
      <c r="AJ30" s="33"/>
      <c r="AK30" s="33"/>
      <c r="AL30" s="33"/>
    </row>
    <row r="31" spans="2:38" ht="20.25" customHeight="1" thickTop="1" thickBot="1">
      <c r="B31" s="33"/>
      <c r="C31" s="33"/>
      <c r="D31" s="389"/>
      <c r="E31" s="375"/>
      <c r="F31" s="294" t="s">
        <v>108</v>
      </c>
      <c r="G31" s="294"/>
      <c r="H31" s="294"/>
      <c r="I31" s="57" t="s">
        <v>65</v>
      </c>
      <c r="J31" s="304"/>
      <c r="K31" s="305"/>
      <c r="L31" s="305"/>
      <c r="M31" s="377"/>
      <c r="N31" s="357" t="s">
        <v>125</v>
      </c>
      <c r="O31" s="358"/>
      <c r="P31" s="358"/>
      <c r="Q31" s="358"/>
      <c r="R31" s="358"/>
      <c r="S31" s="359"/>
      <c r="T31" s="380"/>
      <c r="U31" s="381"/>
      <c r="V31" s="381"/>
      <c r="W31" s="382"/>
      <c r="X31" s="33"/>
      <c r="Y31" s="33"/>
      <c r="Z31" s="44"/>
      <c r="AA31" s="33"/>
      <c r="AB31" s="33"/>
      <c r="AC31" s="33"/>
      <c r="AD31" s="33"/>
      <c r="AE31" s="33"/>
      <c r="AF31" s="33"/>
      <c r="AG31" s="33"/>
      <c r="AH31" s="33"/>
      <c r="AI31" s="33"/>
      <c r="AJ31" s="33"/>
      <c r="AK31" s="33"/>
      <c r="AL31" s="33"/>
    </row>
    <row r="32" spans="2:38">
      <c r="B32" s="33"/>
      <c r="C32" s="33"/>
      <c r="D32" s="41"/>
      <c r="E32" s="42"/>
      <c r="F32" s="43"/>
      <c r="G32" s="43"/>
      <c r="H32" s="43"/>
      <c r="I32" s="43"/>
      <c r="J32" s="43"/>
      <c r="K32" s="43"/>
      <c r="L32" s="43"/>
      <c r="M32" s="43"/>
      <c r="N32" s="43"/>
      <c r="O32" s="43"/>
      <c r="P32" s="43"/>
      <c r="Q32" s="43"/>
      <c r="R32" s="43"/>
      <c r="S32" s="43"/>
      <c r="T32" s="43"/>
      <c r="U32" s="43"/>
      <c r="V32" s="43"/>
      <c r="W32" s="43"/>
      <c r="X32" s="33"/>
      <c r="Y32" s="33"/>
      <c r="Z32" s="33"/>
      <c r="AA32" s="33"/>
      <c r="AB32" s="33"/>
      <c r="AC32" s="33"/>
      <c r="AD32" s="33"/>
      <c r="AE32" s="33"/>
      <c r="AF32" s="33"/>
      <c r="AG32" s="33"/>
      <c r="AH32" s="33"/>
      <c r="AI32" s="33"/>
      <c r="AJ32" s="33"/>
      <c r="AK32" s="33"/>
      <c r="AL32" s="33"/>
    </row>
  </sheetData>
  <mergeCells count="102">
    <mergeCell ref="Y1:Z1"/>
    <mergeCell ref="T12:W12"/>
    <mergeCell ref="O12:O26"/>
    <mergeCell ref="N12:N27"/>
    <mergeCell ref="O27:R27"/>
    <mergeCell ref="P26:R26"/>
    <mergeCell ref="P25:R25"/>
    <mergeCell ref="P22:R22"/>
    <mergeCell ref="P20:R20"/>
    <mergeCell ref="P13:R13"/>
    <mergeCell ref="T13:W13"/>
    <mergeCell ref="P14:R14"/>
    <mergeCell ref="T14:W14"/>
    <mergeCell ref="P15:R15"/>
    <mergeCell ref="P16:R16"/>
    <mergeCell ref="P17:R17"/>
    <mergeCell ref="T16:W16"/>
    <mergeCell ref="T17:W17"/>
    <mergeCell ref="P18:R18"/>
    <mergeCell ref="P19:R19"/>
    <mergeCell ref="U27:W27"/>
    <mergeCell ref="J12:M12"/>
    <mergeCell ref="P12:R12"/>
    <mergeCell ref="T31:W31"/>
    <mergeCell ref="F27:H27"/>
    <mergeCell ref="T15:W15"/>
    <mergeCell ref="D11:I11"/>
    <mergeCell ref="J11:L11"/>
    <mergeCell ref="N11:S11"/>
    <mergeCell ref="T11:V11"/>
    <mergeCell ref="D12:D18"/>
    <mergeCell ref="E12:H12"/>
    <mergeCell ref="K18:M18"/>
    <mergeCell ref="J20:M20"/>
    <mergeCell ref="E15:H15"/>
    <mergeCell ref="E16:G17"/>
    <mergeCell ref="D19:D31"/>
    <mergeCell ref="E13:H13"/>
    <mergeCell ref="J13:M13"/>
    <mergeCell ref="E14:H14"/>
    <mergeCell ref="J14:M14"/>
    <mergeCell ref="E22:H22"/>
    <mergeCell ref="E23:H23"/>
    <mergeCell ref="E21:H21"/>
    <mergeCell ref="E18:H18"/>
    <mergeCell ref="E20:H20"/>
    <mergeCell ref="T18:W18"/>
    <mergeCell ref="T19:W19"/>
    <mergeCell ref="J15:M15"/>
    <mergeCell ref="J16:M16"/>
    <mergeCell ref="J17:M17"/>
    <mergeCell ref="E24:E31"/>
    <mergeCell ref="F24:H24"/>
    <mergeCell ref="F25:H25"/>
    <mergeCell ref="F30:H30"/>
    <mergeCell ref="F29:H29"/>
    <mergeCell ref="J28:M28"/>
    <mergeCell ref="J29:M29"/>
    <mergeCell ref="F28:H28"/>
    <mergeCell ref="J26:M26"/>
    <mergeCell ref="J27:M27"/>
    <mergeCell ref="J25:M25"/>
    <mergeCell ref="F31:H31"/>
    <mergeCell ref="J31:M31"/>
    <mergeCell ref="J30:M30"/>
    <mergeCell ref="F26:H26"/>
    <mergeCell ref="U30:W30"/>
    <mergeCell ref="J21:M21"/>
    <mergeCell ref="P21:R21"/>
    <mergeCell ref="N29:R29"/>
    <mergeCell ref="N30:R30"/>
    <mergeCell ref="N31:S31"/>
    <mergeCell ref="J24:M24"/>
    <mergeCell ref="T28:W28"/>
    <mergeCell ref="T29:W29"/>
    <mergeCell ref="J23:M23"/>
    <mergeCell ref="P23:Q24"/>
    <mergeCell ref="J22:M22"/>
    <mergeCell ref="AA26:AC26"/>
    <mergeCell ref="AB27:AC27"/>
    <mergeCell ref="AA28:AC28"/>
    <mergeCell ref="AB30:AC30"/>
    <mergeCell ref="N28:R28"/>
    <mergeCell ref="T26:W26"/>
    <mergeCell ref="AD2:AL3"/>
    <mergeCell ref="D5:M5"/>
    <mergeCell ref="N5:W5"/>
    <mergeCell ref="D6:M6"/>
    <mergeCell ref="D7:J7"/>
    <mergeCell ref="K7:M7"/>
    <mergeCell ref="N7:W7"/>
    <mergeCell ref="D8:J8"/>
    <mergeCell ref="K8:M8"/>
    <mergeCell ref="N8:W8"/>
    <mergeCell ref="T24:W24"/>
    <mergeCell ref="T25:W25"/>
    <mergeCell ref="T22:W22"/>
    <mergeCell ref="T23:W23"/>
    <mergeCell ref="T20:W20"/>
    <mergeCell ref="T21:W21"/>
    <mergeCell ref="E19:H19"/>
    <mergeCell ref="J19:M19"/>
  </mergeCells>
  <phoneticPr fontId="1"/>
  <conditionalFormatting sqref="D6">
    <cfRule type="expression" dxfId="34" priority="7">
      <formula>$D$6=""</formula>
    </cfRule>
  </conditionalFormatting>
  <conditionalFormatting sqref="D8">
    <cfRule type="expression" dxfId="33" priority="6">
      <formula>$D$8=""</formula>
    </cfRule>
  </conditionalFormatting>
  <conditionalFormatting sqref="K8">
    <cfRule type="expression" dxfId="32" priority="5">
      <formula>$K$8=""</formula>
    </cfRule>
  </conditionalFormatting>
  <conditionalFormatting sqref="N8:W8">
    <cfRule type="expression" dxfId="31" priority="4">
      <formula>$N$8=""</formula>
    </cfRule>
  </conditionalFormatting>
  <conditionalFormatting sqref="N6:W6">
    <cfRule type="expression" dxfId="30" priority="3">
      <formula>$N$6=""</formula>
    </cfRule>
  </conditionalFormatting>
  <conditionalFormatting sqref="AB30:AC30">
    <cfRule type="expression" dxfId="29" priority="1">
      <formula>$AB$30="0"</formula>
    </cfRule>
    <cfRule type="expression" dxfId="28" priority="2">
      <formula>$AB$30&gt;1300000</formula>
    </cfRule>
  </conditionalFormatting>
  <pageMargins left="0.25" right="0.25" top="0.75" bottom="0.75" header="0.3" footer="0.3"/>
  <pageSetup paperSize="9" scale="48" orientation="portrait" r:id="rId1"/>
  <rowBreaks count="2" manualBreakCount="2">
    <brk id="60" max="24" man="1"/>
    <brk id="62" max="2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B1:AL35"/>
  <sheetViews>
    <sheetView view="pageBreakPreview" zoomScaleNormal="120" zoomScaleSheetLayoutView="100" workbookViewId="0">
      <selection activeCell="AH21" sqref="AH21"/>
    </sheetView>
  </sheetViews>
  <sheetFormatPr defaultRowHeight="18"/>
  <cols>
    <col min="1" max="2" width="1.19921875" customWidth="1"/>
    <col min="3" max="23" width="5" customWidth="1"/>
    <col min="24" max="38" width="5.5" customWidth="1"/>
  </cols>
  <sheetData>
    <row r="1" spans="2:38" ht="22.8" thickBot="1">
      <c r="B1" s="33"/>
      <c r="C1" s="133" t="s">
        <v>259</v>
      </c>
      <c r="D1" s="33"/>
      <c r="E1" s="33"/>
      <c r="F1" s="33"/>
      <c r="G1" s="132"/>
      <c r="H1" s="132"/>
      <c r="I1" s="132"/>
      <c r="J1" s="132"/>
      <c r="K1" s="132"/>
      <c r="L1" s="132"/>
      <c r="M1" s="132"/>
      <c r="N1" s="132"/>
      <c r="O1" s="132"/>
      <c r="P1" s="132"/>
      <c r="Q1" s="132"/>
      <c r="R1" s="132"/>
      <c r="S1" s="132"/>
      <c r="T1" s="132"/>
      <c r="U1" s="33"/>
      <c r="V1" s="33"/>
      <c r="W1" s="33"/>
      <c r="X1" s="33"/>
      <c r="Y1" s="260" t="s">
        <v>246</v>
      </c>
      <c r="Z1" s="261"/>
      <c r="AA1" s="33"/>
      <c r="AB1" s="33"/>
      <c r="AC1" s="33"/>
      <c r="AD1" s="58" t="s">
        <v>200</v>
      </c>
      <c r="AE1" s="47"/>
      <c r="AF1" s="47"/>
      <c r="AG1" s="47"/>
      <c r="AH1" s="47"/>
      <c r="AI1" s="47"/>
      <c r="AJ1" s="47"/>
      <c r="AK1" s="47"/>
      <c r="AL1" s="48"/>
    </row>
    <row r="2" spans="2:38" ht="11.25" customHeight="1">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180" t="s">
        <v>201</v>
      </c>
      <c r="AE2" s="181"/>
      <c r="AF2" s="181"/>
      <c r="AG2" s="181"/>
      <c r="AH2" s="181"/>
      <c r="AI2" s="181"/>
      <c r="AJ2" s="181"/>
      <c r="AK2" s="181"/>
      <c r="AL2" s="302"/>
    </row>
    <row r="3" spans="2:38">
      <c r="B3" s="33"/>
      <c r="C3" s="35" t="s">
        <v>254</v>
      </c>
      <c r="D3" s="33"/>
      <c r="E3" s="33"/>
      <c r="F3" s="33"/>
      <c r="G3" s="33"/>
      <c r="H3" s="33"/>
      <c r="I3" s="33"/>
      <c r="J3" s="33"/>
      <c r="K3" s="33"/>
      <c r="L3" s="33"/>
      <c r="M3" s="33"/>
      <c r="N3" s="33"/>
      <c r="O3" s="33"/>
      <c r="P3" s="33"/>
      <c r="Q3" s="33"/>
      <c r="R3" s="33"/>
      <c r="S3" s="33"/>
      <c r="T3" s="33"/>
      <c r="U3" s="33"/>
      <c r="V3" s="33"/>
      <c r="W3" s="33"/>
      <c r="X3" s="33"/>
      <c r="Y3" s="33"/>
      <c r="Z3" s="33"/>
      <c r="AA3" s="33"/>
      <c r="AB3" s="33"/>
      <c r="AC3" s="33"/>
      <c r="AD3" s="49"/>
      <c r="AE3" s="36"/>
      <c r="AF3" s="36"/>
      <c r="AG3" s="36"/>
      <c r="AH3" s="36"/>
      <c r="AI3" s="36"/>
      <c r="AJ3" s="36"/>
      <c r="AK3" s="36"/>
      <c r="AL3" s="50"/>
    </row>
    <row r="4" spans="2:38" ht="7.5" customHeight="1" thickBot="1">
      <c r="B4" s="33"/>
      <c r="C4" s="62"/>
      <c r="D4" s="33"/>
      <c r="E4" s="33"/>
      <c r="F4" s="33"/>
      <c r="G4" s="33"/>
      <c r="H4" s="33"/>
      <c r="I4" s="33"/>
      <c r="J4" s="33"/>
      <c r="K4" s="33"/>
      <c r="L4" s="33"/>
      <c r="M4" s="33"/>
      <c r="N4" s="33"/>
      <c r="O4" s="33"/>
      <c r="P4" s="33"/>
      <c r="Q4" s="33"/>
      <c r="R4" s="33"/>
      <c r="S4" s="33"/>
      <c r="T4" s="33"/>
      <c r="U4" s="33"/>
      <c r="V4" s="33"/>
      <c r="W4" s="33"/>
      <c r="X4" s="33"/>
      <c r="Y4" s="33"/>
      <c r="Z4" s="33"/>
      <c r="AA4" s="33"/>
      <c r="AB4" s="33"/>
      <c r="AC4" s="33"/>
      <c r="AD4" s="49"/>
      <c r="AE4" s="36"/>
      <c r="AF4" s="36"/>
      <c r="AG4" s="36"/>
      <c r="AH4" s="36"/>
      <c r="AI4" s="36"/>
      <c r="AJ4" s="36"/>
      <c r="AK4" s="36"/>
      <c r="AL4" s="50"/>
    </row>
    <row r="5" spans="2:38" ht="16.5" customHeight="1">
      <c r="B5" s="33"/>
      <c r="C5" s="62"/>
      <c r="D5" s="263" t="s">
        <v>238</v>
      </c>
      <c r="E5" s="264"/>
      <c r="F5" s="264"/>
      <c r="G5" s="264"/>
      <c r="H5" s="264"/>
      <c r="I5" s="264"/>
      <c r="J5" s="264"/>
      <c r="K5" s="264"/>
      <c r="L5" s="264"/>
      <c r="M5" s="265"/>
      <c r="N5" s="269" t="s">
        <v>239</v>
      </c>
      <c r="O5" s="270"/>
      <c r="P5" s="270"/>
      <c r="Q5" s="270"/>
      <c r="R5" s="270"/>
      <c r="S5" s="270"/>
      <c r="T5" s="270"/>
      <c r="U5" s="270"/>
      <c r="V5" s="270"/>
      <c r="W5" s="271"/>
      <c r="X5" s="33"/>
      <c r="Y5" s="33"/>
      <c r="Z5" s="33"/>
      <c r="AA5" s="33"/>
      <c r="AB5" s="33"/>
      <c r="AC5" s="33"/>
      <c r="AD5" s="49"/>
      <c r="AE5" s="36"/>
      <c r="AF5" s="36"/>
      <c r="AG5" s="36"/>
      <c r="AH5" s="36"/>
      <c r="AI5" s="36"/>
      <c r="AJ5" s="36"/>
      <c r="AK5" s="36"/>
      <c r="AL5" s="50"/>
    </row>
    <row r="6" spans="2:38" ht="30" customHeight="1">
      <c r="B6" s="33"/>
      <c r="C6" s="33"/>
      <c r="D6" s="266">
        <f>'（別紙１）合計額確認表'!C6</f>
        <v>0</v>
      </c>
      <c r="E6" s="267"/>
      <c r="F6" s="267"/>
      <c r="G6" s="267"/>
      <c r="H6" s="267"/>
      <c r="I6" s="267"/>
      <c r="J6" s="267"/>
      <c r="K6" s="267"/>
      <c r="L6" s="267"/>
      <c r="M6" s="268"/>
      <c r="N6" s="103">
        <f>'（別紙１）合計額確認表'!M6</f>
        <v>0</v>
      </c>
      <c r="O6" s="103">
        <f>'（別紙１）合計額確認表'!N6</f>
        <v>0</v>
      </c>
      <c r="P6" s="103">
        <f>'（別紙１）合計額確認表'!O6</f>
        <v>0</v>
      </c>
      <c r="Q6" s="103">
        <f>'（別紙１）合計額確認表'!P6</f>
        <v>0</v>
      </c>
      <c r="R6" s="103">
        <f>'（別紙１）合計額確認表'!Q6</f>
        <v>0</v>
      </c>
      <c r="S6" s="103">
        <f>'（別紙１）合計額確認表'!R6</f>
        <v>0</v>
      </c>
      <c r="T6" s="103">
        <f>'（別紙１）合計額確認表'!S6</f>
        <v>0</v>
      </c>
      <c r="U6" s="103">
        <f>'（別紙１）合計額確認表'!T6</f>
        <v>0</v>
      </c>
      <c r="V6" s="103">
        <f>'（別紙１）合計額確認表'!U6</f>
        <v>0</v>
      </c>
      <c r="W6" s="131">
        <f>'（別紙１）合計額確認表'!V6</f>
        <v>0</v>
      </c>
      <c r="X6" s="33"/>
      <c r="Y6" s="33"/>
      <c r="Z6" s="33"/>
      <c r="AA6" s="33"/>
      <c r="AB6" s="33"/>
      <c r="AC6" s="33"/>
      <c r="AD6" s="49"/>
      <c r="AE6" s="36"/>
      <c r="AF6" s="36"/>
      <c r="AG6" s="36"/>
      <c r="AH6" s="36"/>
      <c r="AI6" s="36"/>
      <c r="AJ6" s="36"/>
      <c r="AK6" s="36"/>
      <c r="AL6" s="50"/>
    </row>
    <row r="7" spans="2:38" ht="16.5" customHeight="1">
      <c r="B7" s="33"/>
      <c r="C7" s="33"/>
      <c r="D7" s="275" t="s">
        <v>2</v>
      </c>
      <c r="E7" s="276"/>
      <c r="F7" s="276"/>
      <c r="G7" s="276"/>
      <c r="H7" s="276"/>
      <c r="I7" s="276"/>
      <c r="J7" s="277"/>
      <c r="K7" s="281" t="s">
        <v>3</v>
      </c>
      <c r="L7" s="276"/>
      <c r="M7" s="277"/>
      <c r="N7" s="272" t="s">
        <v>240</v>
      </c>
      <c r="O7" s="273"/>
      <c r="P7" s="273"/>
      <c r="Q7" s="273"/>
      <c r="R7" s="273"/>
      <c r="S7" s="273"/>
      <c r="T7" s="273"/>
      <c r="U7" s="273"/>
      <c r="V7" s="273"/>
      <c r="W7" s="274"/>
      <c r="X7" s="33"/>
      <c r="Y7" s="33"/>
      <c r="Z7" s="33"/>
      <c r="AA7" s="33"/>
      <c r="AB7" s="33"/>
      <c r="AC7" s="33"/>
      <c r="AD7" s="49"/>
      <c r="AE7" s="36"/>
      <c r="AF7" s="36"/>
      <c r="AG7" s="36"/>
      <c r="AH7" s="36"/>
      <c r="AI7" s="36"/>
      <c r="AJ7" s="36"/>
      <c r="AK7" s="36"/>
      <c r="AL7" s="50"/>
    </row>
    <row r="8" spans="2:38" ht="30" customHeight="1" thickBot="1">
      <c r="B8" s="33"/>
      <c r="C8" s="33"/>
      <c r="D8" s="278">
        <f>'（別紙１）合計額確認表'!C8</f>
        <v>0</v>
      </c>
      <c r="E8" s="279"/>
      <c r="F8" s="279"/>
      <c r="G8" s="279"/>
      <c r="H8" s="279"/>
      <c r="I8" s="279"/>
      <c r="J8" s="280"/>
      <c r="K8" s="282">
        <f>'（別紙１）合計額確認表'!J8</f>
        <v>0</v>
      </c>
      <c r="L8" s="279"/>
      <c r="M8" s="280"/>
      <c r="N8" s="279">
        <f>'（別紙１）合計額確認表'!M8</f>
        <v>0</v>
      </c>
      <c r="O8" s="279"/>
      <c r="P8" s="279"/>
      <c r="Q8" s="279"/>
      <c r="R8" s="279"/>
      <c r="S8" s="279"/>
      <c r="T8" s="279"/>
      <c r="U8" s="279"/>
      <c r="V8" s="279"/>
      <c r="W8" s="283"/>
      <c r="X8" s="33"/>
      <c r="Y8" s="33"/>
      <c r="Z8" s="33"/>
      <c r="AA8" s="33"/>
      <c r="AB8" s="33"/>
      <c r="AC8" s="33"/>
      <c r="AD8" s="49"/>
      <c r="AE8" s="36"/>
      <c r="AF8" s="36"/>
      <c r="AG8" s="36"/>
      <c r="AH8" s="36"/>
      <c r="AI8" s="36"/>
      <c r="AJ8" s="36"/>
      <c r="AK8" s="36"/>
      <c r="AL8" s="50"/>
    </row>
    <row r="9" spans="2:38" ht="11.25" customHeight="1">
      <c r="B9" s="33"/>
      <c r="C9" s="33"/>
      <c r="D9" s="39"/>
      <c r="E9" s="39"/>
      <c r="F9" s="39"/>
      <c r="G9" s="39"/>
      <c r="H9" s="39"/>
      <c r="I9" s="39"/>
      <c r="J9" s="39"/>
      <c r="K9" s="39"/>
      <c r="L9" s="39"/>
      <c r="M9" s="39"/>
      <c r="N9" s="39"/>
      <c r="O9" s="39"/>
      <c r="P9" s="39"/>
      <c r="Q9" s="39"/>
      <c r="R9" s="39"/>
      <c r="S9" s="39"/>
      <c r="T9" s="39"/>
      <c r="U9" s="39"/>
      <c r="V9" s="39"/>
      <c r="W9" s="39"/>
      <c r="X9" s="33"/>
      <c r="Y9" s="33"/>
      <c r="Z9" s="33"/>
      <c r="AA9" s="33"/>
      <c r="AB9" s="33"/>
      <c r="AC9" s="33"/>
      <c r="AD9" s="49"/>
      <c r="AE9" s="36"/>
      <c r="AF9" s="36"/>
      <c r="AG9" s="36"/>
      <c r="AH9" s="36"/>
      <c r="AI9" s="36"/>
      <c r="AJ9" s="36"/>
      <c r="AK9" s="36"/>
      <c r="AL9" s="50"/>
    </row>
    <row r="10" spans="2:38" ht="18.75" customHeight="1" thickBot="1">
      <c r="B10" s="33"/>
      <c r="C10" s="38" t="s">
        <v>233</v>
      </c>
      <c r="D10" s="33"/>
      <c r="E10" s="40"/>
      <c r="F10" s="33"/>
      <c r="G10" s="33"/>
      <c r="H10" s="33"/>
      <c r="I10" s="33"/>
      <c r="J10" s="33"/>
      <c r="K10" s="33"/>
      <c r="L10" s="33"/>
      <c r="M10" s="33"/>
      <c r="N10" s="33"/>
      <c r="O10" s="33"/>
      <c r="P10" s="33"/>
      <c r="Q10" s="33"/>
      <c r="R10" s="33"/>
      <c r="S10" s="33"/>
      <c r="T10" s="33"/>
      <c r="U10" s="33"/>
      <c r="V10" s="33"/>
      <c r="W10" s="33"/>
      <c r="X10" s="33"/>
      <c r="Y10" s="33"/>
      <c r="Z10" s="33"/>
      <c r="AA10" s="33"/>
      <c r="AB10" s="33"/>
      <c r="AC10" s="33"/>
      <c r="AD10" s="49"/>
      <c r="AE10" s="36"/>
      <c r="AF10" s="36"/>
      <c r="AG10" s="36"/>
      <c r="AH10" s="36"/>
      <c r="AI10" s="36"/>
      <c r="AJ10" s="36"/>
      <c r="AK10" s="36"/>
      <c r="AL10" s="50"/>
    </row>
    <row r="11" spans="2:38">
      <c r="B11" s="33"/>
      <c r="C11" s="33"/>
      <c r="D11" s="333" t="s">
        <v>4</v>
      </c>
      <c r="E11" s="318"/>
      <c r="F11" s="318"/>
      <c r="G11" s="318"/>
      <c r="H11" s="318"/>
      <c r="I11" s="334"/>
      <c r="J11" s="317" t="s">
        <v>5</v>
      </c>
      <c r="K11" s="318"/>
      <c r="L11" s="318"/>
      <c r="M11" s="3" t="s">
        <v>81</v>
      </c>
      <c r="N11" s="43"/>
      <c r="O11" s="43"/>
      <c r="P11" s="43"/>
      <c r="Q11" s="43"/>
      <c r="R11" s="43"/>
      <c r="S11" s="43"/>
      <c r="T11" s="43"/>
      <c r="U11" s="43"/>
      <c r="V11" s="43"/>
      <c r="W11" s="64"/>
      <c r="X11" s="33"/>
      <c r="Y11" s="33"/>
      <c r="Z11" s="33"/>
      <c r="AA11" s="33"/>
      <c r="AB11" s="33"/>
      <c r="AC11" s="33"/>
      <c r="AD11" s="49"/>
      <c r="AE11" s="36"/>
      <c r="AF11" s="36"/>
      <c r="AG11" s="36"/>
      <c r="AH11" s="36"/>
      <c r="AI11" s="36"/>
      <c r="AJ11" s="36"/>
      <c r="AK11" s="36"/>
      <c r="AL11" s="50"/>
    </row>
    <row r="12" spans="2:38">
      <c r="B12" s="33"/>
      <c r="C12" s="33"/>
      <c r="D12" s="289" t="s">
        <v>6</v>
      </c>
      <c r="E12" s="284" t="s">
        <v>126</v>
      </c>
      <c r="F12" s="284"/>
      <c r="G12" s="284"/>
      <c r="H12" s="284"/>
      <c r="I12" s="54" t="s">
        <v>42</v>
      </c>
      <c r="J12" s="246"/>
      <c r="K12" s="247"/>
      <c r="L12" s="247"/>
      <c r="M12" s="298"/>
      <c r="N12" s="42"/>
      <c r="O12" s="42"/>
      <c r="P12" s="43"/>
      <c r="Q12" s="43"/>
      <c r="R12" s="43"/>
      <c r="S12" s="43"/>
      <c r="T12" s="43"/>
      <c r="U12" s="43"/>
      <c r="V12" s="43"/>
      <c r="W12" s="43"/>
      <c r="X12" s="33"/>
      <c r="Y12" s="33"/>
      <c r="Z12" s="33"/>
      <c r="AA12" s="36"/>
      <c r="AB12" s="33"/>
      <c r="AC12" s="36"/>
      <c r="AD12" s="49"/>
      <c r="AE12" s="36"/>
      <c r="AF12" s="36"/>
      <c r="AG12" s="36"/>
      <c r="AH12" s="36"/>
      <c r="AI12" s="36"/>
      <c r="AJ12" s="36"/>
      <c r="AK12" s="36"/>
      <c r="AL12" s="50"/>
    </row>
    <row r="13" spans="2:38">
      <c r="B13" s="33"/>
      <c r="C13" s="33"/>
      <c r="D13" s="289"/>
      <c r="E13" s="390" t="s">
        <v>9</v>
      </c>
      <c r="F13" s="330" t="s">
        <v>127</v>
      </c>
      <c r="G13" s="331"/>
      <c r="H13" s="332"/>
      <c r="I13" s="54" t="s">
        <v>43</v>
      </c>
      <c r="J13" s="246"/>
      <c r="K13" s="247"/>
      <c r="L13" s="247"/>
      <c r="M13" s="298"/>
      <c r="N13" s="42"/>
      <c r="O13" s="42"/>
      <c r="P13" s="43"/>
      <c r="Q13" s="43"/>
      <c r="R13" s="43"/>
      <c r="S13" s="43"/>
      <c r="T13" s="43"/>
      <c r="U13" s="43"/>
      <c r="V13" s="43"/>
      <c r="W13" s="43"/>
      <c r="X13" s="33"/>
      <c r="Y13" s="33"/>
      <c r="Z13" s="33"/>
      <c r="AA13" s="33"/>
      <c r="AB13" s="33"/>
      <c r="AC13" s="33"/>
      <c r="AD13" s="49"/>
      <c r="AE13" s="36"/>
      <c r="AF13" s="36"/>
      <c r="AG13" s="36"/>
      <c r="AH13" s="36"/>
      <c r="AI13" s="36"/>
      <c r="AJ13" s="36"/>
      <c r="AK13" s="36"/>
      <c r="AL13" s="50"/>
    </row>
    <row r="14" spans="2:38" ht="18.600000000000001" thickBot="1">
      <c r="B14" s="33"/>
      <c r="C14" s="33"/>
      <c r="D14" s="289"/>
      <c r="E14" s="391"/>
      <c r="F14" s="330" t="s">
        <v>128</v>
      </c>
      <c r="G14" s="331"/>
      <c r="H14" s="332"/>
      <c r="I14" s="54" t="s">
        <v>44</v>
      </c>
      <c r="J14" s="246"/>
      <c r="K14" s="247"/>
      <c r="L14" s="247"/>
      <c r="M14" s="298"/>
      <c r="N14" s="42"/>
      <c r="O14" s="42"/>
      <c r="P14" s="43"/>
      <c r="Q14" s="43"/>
      <c r="R14" s="43"/>
      <c r="S14" s="43"/>
      <c r="T14" s="43"/>
      <c r="U14" s="43"/>
      <c r="V14" s="43"/>
      <c r="W14" s="43"/>
      <c r="X14" s="33"/>
      <c r="Y14" s="33"/>
      <c r="Z14" s="33"/>
      <c r="AA14" s="33"/>
      <c r="AB14" s="33"/>
      <c r="AC14" s="33"/>
      <c r="AD14" s="51"/>
      <c r="AE14" s="52"/>
      <c r="AF14" s="52"/>
      <c r="AG14" s="52"/>
      <c r="AH14" s="52"/>
      <c r="AI14" s="52"/>
      <c r="AJ14" s="52"/>
      <c r="AK14" s="52"/>
      <c r="AL14" s="53"/>
    </row>
    <row r="15" spans="2:38">
      <c r="B15" s="33"/>
      <c r="C15" s="33"/>
      <c r="D15" s="289"/>
      <c r="E15" s="392"/>
      <c r="F15" s="370" t="s">
        <v>129</v>
      </c>
      <c r="G15" s="371"/>
      <c r="H15" s="372"/>
      <c r="I15" s="10" t="s">
        <v>45</v>
      </c>
      <c r="J15" s="370">
        <f>SUM(J13:M14)</f>
        <v>0</v>
      </c>
      <c r="K15" s="371"/>
      <c r="L15" s="371"/>
      <c r="M15" s="396"/>
      <c r="N15" s="42"/>
      <c r="O15" s="42"/>
      <c r="P15" s="43"/>
      <c r="Q15" s="43"/>
      <c r="R15" s="43"/>
      <c r="S15" s="43"/>
      <c r="T15" s="43"/>
      <c r="U15" s="43"/>
      <c r="V15" s="43"/>
      <c r="W15" s="43"/>
      <c r="X15" s="33"/>
      <c r="Y15" s="33"/>
      <c r="Z15" s="33"/>
      <c r="AA15" s="33"/>
      <c r="AB15" s="33"/>
      <c r="AC15" s="33"/>
      <c r="AD15" s="33"/>
      <c r="AE15" s="33"/>
      <c r="AF15" s="33"/>
      <c r="AG15" s="33"/>
      <c r="AH15" s="33"/>
      <c r="AI15" s="33"/>
      <c r="AJ15" s="33"/>
      <c r="AK15" s="33"/>
      <c r="AL15" s="33"/>
    </row>
    <row r="16" spans="2:38" ht="18.600000000000001" thickBot="1">
      <c r="B16" s="33"/>
      <c r="C16" s="33"/>
      <c r="D16" s="290"/>
      <c r="E16" s="285" t="s">
        <v>130</v>
      </c>
      <c r="F16" s="285"/>
      <c r="G16" s="285"/>
      <c r="H16" s="285"/>
      <c r="I16" s="9" t="s">
        <v>46</v>
      </c>
      <c r="J16" s="22" t="s">
        <v>86</v>
      </c>
      <c r="K16" s="384">
        <f>SUM(J12+J15)</f>
        <v>0</v>
      </c>
      <c r="L16" s="384"/>
      <c r="M16" s="397"/>
      <c r="N16" s="42"/>
      <c r="O16" s="42"/>
      <c r="P16" s="43"/>
      <c r="Q16" s="43"/>
      <c r="R16" s="43"/>
      <c r="S16" s="43"/>
      <c r="T16" s="43"/>
      <c r="U16" s="43"/>
      <c r="V16" s="43"/>
      <c r="W16" s="43"/>
      <c r="X16" s="33"/>
      <c r="Y16" s="33"/>
      <c r="Z16" s="33"/>
      <c r="AA16" s="33"/>
      <c r="AB16" s="33"/>
      <c r="AC16" s="33"/>
      <c r="AD16" s="33"/>
      <c r="AE16" s="33"/>
      <c r="AF16" s="33"/>
      <c r="AG16" s="33"/>
      <c r="AH16" s="33"/>
      <c r="AI16" s="33"/>
      <c r="AJ16" s="33"/>
      <c r="AK16" s="33"/>
      <c r="AL16" s="33"/>
    </row>
    <row r="17" spans="2:38" ht="18.600000000000001" thickTop="1">
      <c r="B17" s="33"/>
      <c r="C17" s="33"/>
      <c r="D17" s="291" t="s">
        <v>21</v>
      </c>
      <c r="E17" s="297" t="s">
        <v>18</v>
      </c>
      <c r="F17" s="297"/>
      <c r="G17" s="297"/>
      <c r="H17" s="297"/>
      <c r="I17" s="56" t="s">
        <v>47</v>
      </c>
      <c r="J17" s="323"/>
      <c r="K17" s="324"/>
      <c r="L17" s="324"/>
      <c r="M17" s="408"/>
      <c r="N17" s="42"/>
      <c r="O17" s="42"/>
      <c r="P17" s="43"/>
      <c r="Q17" s="43"/>
      <c r="R17" s="43"/>
      <c r="S17" s="43"/>
      <c r="T17" s="43"/>
      <c r="U17" s="43"/>
      <c r="V17" s="43"/>
      <c r="W17" s="43"/>
      <c r="X17" s="33"/>
      <c r="Y17" s="33"/>
      <c r="Z17" s="33"/>
      <c r="AA17" s="33"/>
      <c r="AB17" s="33"/>
      <c r="AC17" s="33"/>
      <c r="AD17" s="33"/>
      <c r="AE17" s="33"/>
      <c r="AF17" s="33"/>
      <c r="AG17" s="33"/>
      <c r="AH17" s="33"/>
      <c r="AI17" s="33"/>
      <c r="AJ17" s="33"/>
      <c r="AK17" s="33"/>
      <c r="AL17" s="33"/>
    </row>
    <row r="18" spans="2:38">
      <c r="B18" s="33"/>
      <c r="C18" s="33"/>
      <c r="D18" s="289"/>
      <c r="E18" s="293" t="s">
        <v>20</v>
      </c>
      <c r="F18" s="293"/>
      <c r="G18" s="293"/>
      <c r="H18" s="293"/>
      <c r="I18" s="2" t="s">
        <v>48</v>
      </c>
      <c r="J18" s="409"/>
      <c r="K18" s="410"/>
      <c r="L18" s="410"/>
      <c r="M18" s="411"/>
      <c r="N18" s="42"/>
      <c r="O18" s="42"/>
      <c r="P18" s="43"/>
      <c r="Q18" s="43"/>
      <c r="R18" s="43"/>
      <c r="S18" s="43"/>
      <c r="T18" s="43"/>
      <c r="U18" s="43"/>
      <c r="V18" s="43"/>
      <c r="W18" s="43"/>
      <c r="X18" s="33"/>
      <c r="Y18" s="33"/>
      <c r="Z18" s="33"/>
      <c r="AA18" s="33"/>
      <c r="AB18" s="33"/>
      <c r="AC18" s="33"/>
      <c r="AD18" s="33"/>
      <c r="AE18" s="33"/>
      <c r="AF18" s="33"/>
      <c r="AG18" s="33"/>
      <c r="AH18" s="33"/>
      <c r="AI18" s="33"/>
      <c r="AJ18" s="33"/>
      <c r="AK18" s="33"/>
      <c r="AL18" s="33"/>
    </row>
    <row r="19" spans="2:38">
      <c r="B19" s="33"/>
      <c r="C19" s="33"/>
      <c r="D19" s="289"/>
      <c r="E19" s="293" t="s">
        <v>22</v>
      </c>
      <c r="F19" s="293"/>
      <c r="G19" s="293"/>
      <c r="H19" s="293"/>
      <c r="I19" s="2" t="s">
        <v>49</v>
      </c>
      <c r="J19" s="409"/>
      <c r="K19" s="410"/>
      <c r="L19" s="410"/>
      <c r="M19" s="411"/>
      <c r="N19" s="42"/>
      <c r="O19" s="42"/>
      <c r="P19" s="43"/>
      <c r="Q19" s="43"/>
      <c r="R19" s="43"/>
      <c r="S19" s="43"/>
      <c r="T19" s="43"/>
      <c r="U19" s="43"/>
      <c r="V19" s="43"/>
      <c r="W19" s="43"/>
      <c r="X19" s="33"/>
      <c r="Y19" s="33"/>
      <c r="Z19" s="33"/>
      <c r="AA19" s="33"/>
      <c r="AB19" s="33"/>
      <c r="AC19" s="33"/>
      <c r="AD19" s="33"/>
      <c r="AE19" s="33"/>
      <c r="AF19" s="36"/>
      <c r="AG19" s="33"/>
      <c r="AH19" s="33"/>
      <c r="AI19" s="33"/>
      <c r="AJ19" s="33"/>
      <c r="AK19" s="33"/>
      <c r="AL19" s="33"/>
    </row>
    <row r="20" spans="2:38">
      <c r="B20" s="33"/>
      <c r="C20" s="33"/>
      <c r="D20" s="289"/>
      <c r="E20" s="284" t="s">
        <v>23</v>
      </c>
      <c r="F20" s="284"/>
      <c r="G20" s="284"/>
      <c r="H20" s="284"/>
      <c r="I20" s="54" t="s">
        <v>50</v>
      </c>
      <c r="J20" s="246"/>
      <c r="K20" s="247"/>
      <c r="L20" s="247"/>
      <c r="M20" s="298"/>
      <c r="N20" s="42"/>
      <c r="O20" s="42"/>
      <c r="P20" s="43"/>
      <c r="Q20" s="43"/>
      <c r="R20" s="43"/>
      <c r="S20" s="43"/>
      <c r="T20" s="43"/>
      <c r="U20" s="43"/>
      <c r="V20" s="43"/>
      <c r="W20" s="43"/>
      <c r="X20" s="33"/>
      <c r="Y20" s="33"/>
      <c r="Z20" s="33"/>
      <c r="AA20" s="33"/>
      <c r="AB20" s="33"/>
      <c r="AC20" s="33"/>
      <c r="AD20" s="33"/>
      <c r="AE20" s="33"/>
      <c r="AF20" s="33"/>
      <c r="AG20" s="33"/>
      <c r="AH20" s="33"/>
      <c r="AI20" s="33"/>
      <c r="AJ20" s="33"/>
      <c r="AK20" s="33"/>
      <c r="AL20" s="33"/>
    </row>
    <row r="21" spans="2:38">
      <c r="B21" s="33"/>
      <c r="C21" s="33"/>
      <c r="D21" s="289"/>
      <c r="E21" s="284" t="s">
        <v>131</v>
      </c>
      <c r="F21" s="284"/>
      <c r="G21" s="284"/>
      <c r="H21" s="284"/>
      <c r="I21" s="54" t="s">
        <v>51</v>
      </c>
      <c r="J21" s="246"/>
      <c r="K21" s="247"/>
      <c r="L21" s="247"/>
      <c r="M21" s="298"/>
      <c r="N21" s="42"/>
      <c r="O21" s="42"/>
      <c r="P21" s="43"/>
      <c r="Q21" s="43"/>
      <c r="R21" s="43"/>
      <c r="S21" s="43"/>
      <c r="T21" s="43"/>
      <c r="U21" s="43"/>
      <c r="V21" s="43"/>
      <c r="W21" s="43"/>
      <c r="X21" s="33"/>
      <c r="Y21" s="33"/>
      <c r="Z21" s="33"/>
      <c r="AA21" s="33"/>
      <c r="AB21" s="33"/>
      <c r="AC21" s="33"/>
      <c r="AD21" s="33"/>
      <c r="AE21" s="33"/>
      <c r="AF21" s="33"/>
      <c r="AG21" s="33"/>
      <c r="AH21" s="33"/>
      <c r="AI21" s="33"/>
      <c r="AJ21" s="33"/>
      <c r="AK21" s="33"/>
      <c r="AL21" s="33"/>
    </row>
    <row r="22" spans="2:38" ht="19.5" customHeight="1">
      <c r="B22" s="33"/>
      <c r="C22" s="33"/>
      <c r="D22" s="289"/>
      <c r="E22" s="390" t="s">
        <v>25</v>
      </c>
      <c r="F22" s="314" t="s">
        <v>26</v>
      </c>
      <c r="G22" s="315"/>
      <c r="H22" s="316"/>
      <c r="I22" s="2" t="s">
        <v>58</v>
      </c>
      <c r="J22" s="409"/>
      <c r="K22" s="410"/>
      <c r="L22" s="410"/>
      <c r="M22" s="411"/>
      <c r="N22" s="42"/>
      <c r="O22" s="43"/>
      <c r="P22" s="43"/>
      <c r="Q22" s="43"/>
      <c r="R22" s="43"/>
      <c r="S22" s="43"/>
      <c r="T22" s="43"/>
      <c r="U22" s="43"/>
      <c r="V22" s="43"/>
      <c r="W22" s="43"/>
      <c r="X22" s="33"/>
      <c r="Y22" s="33"/>
      <c r="Z22" s="33"/>
      <c r="AA22" s="33"/>
      <c r="AB22" s="33"/>
      <c r="AC22" s="33"/>
      <c r="AD22" s="33"/>
      <c r="AE22" s="33"/>
      <c r="AF22" s="33"/>
      <c r="AG22" s="33"/>
      <c r="AH22" s="33"/>
      <c r="AI22" s="33"/>
      <c r="AJ22" s="33"/>
      <c r="AK22" s="33"/>
      <c r="AL22" s="33"/>
    </row>
    <row r="23" spans="2:38" ht="20.25" customHeight="1">
      <c r="B23" s="33"/>
      <c r="C23" s="33"/>
      <c r="D23" s="289"/>
      <c r="E23" s="391"/>
      <c r="F23" s="284" t="s">
        <v>32</v>
      </c>
      <c r="G23" s="284"/>
      <c r="H23" s="284"/>
      <c r="I23" s="54" t="s">
        <v>59</v>
      </c>
      <c r="J23" s="246"/>
      <c r="K23" s="247"/>
      <c r="L23" s="247"/>
      <c r="M23" s="298"/>
      <c r="N23" s="43"/>
      <c r="O23" s="43"/>
      <c r="P23" s="43"/>
      <c r="Q23" s="43"/>
      <c r="R23" s="43"/>
      <c r="S23" s="43"/>
      <c r="T23" s="43"/>
      <c r="U23" s="43"/>
      <c r="V23" s="43"/>
      <c r="W23" s="43"/>
      <c r="X23" s="33"/>
      <c r="Y23" s="33"/>
      <c r="Z23" s="33"/>
      <c r="AA23" s="33"/>
      <c r="AB23" s="33"/>
      <c r="AC23" s="33"/>
      <c r="AD23" s="33"/>
      <c r="AE23" s="33"/>
      <c r="AF23" s="33"/>
      <c r="AG23" s="33"/>
      <c r="AH23" s="33"/>
      <c r="AI23" s="33"/>
      <c r="AJ23" s="33"/>
      <c r="AK23" s="33"/>
      <c r="AL23" s="33"/>
    </row>
    <row r="24" spans="2:38">
      <c r="B24" s="33"/>
      <c r="C24" s="33"/>
      <c r="D24" s="289"/>
      <c r="E24" s="391"/>
      <c r="F24" s="284" t="s">
        <v>33</v>
      </c>
      <c r="G24" s="284"/>
      <c r="H24" s="284"/>
      <c r="I24" s="54" t="s">
        <v>60</v>
      </c>
      <c r="J24" s="246"/>
      <c r="K24" s="247"/>
      <c r="L24" s="247"/>
      <c r="M24" s="298"/>
      <c r="N24" s="43"/>
      <c r="O24" s="43"/>
      <c r="P24" s="43"/>
      <c r="Q24" s="43"/>
      <c r="R24" s="43"/>
      <c r="S24" s="43"/>
      <c r="T24" s="43"/>
      <c r="U24" s="43"/>
      <c r="V24" s="43"/>
      <c r="W24" s="43"/>
      <c r="X24" s="33"/>
      <c r="Y24" s="33"/>
      <c r="Z24" s="33"/>
      <c r="AA24" s="33"/>
      <c r="AB24" s="33"/>
      <c r="AC24" s="33"/>
      <c r="AD24" s="33"/>
      <c r="AE24" s="33"/>
      <c r="AF24" s="33"/>
      <c r="AG24" s="33"/>
      <c r="AH24" s="33"/>
      <c r="AI24" s="33"/>
      <c r="AJ24" s="33"/>
      <c r="AK24" s="33"/>
      <c r="AL24" s="33"/>
    </row>
    <row r="25" spans="2:38">
      <c r="B25" s="33"/>
      <c r="C25" s="33"/>
      <c r="D25" s="336"/>
      <c r="E25" s="391"/>
      <c r="F25" s="330"/>
      <c r="G25" s="331"/>
      <c r="H25" s="332"/>
      <c r="I25" s="59" t="s">
        <v>61</v>
      </c>
      <c r="J25" s="246"/>
      <c r="K25" s="247"/>
      <c r="L25" s="247"/>
      <c r="M25" s="298"/>
      <c r="N25" s="43"/>
      <c r="O25" s="43"/>
      <c r="P25" s="43"/>
      <c r="Q25" s="43"/>
      <c r="R25" s="43"/>
      <c r="S25" s="43"/>
      <c r="T25" s="43"/>
      <c r="U25" s="43"/>
      <c r="V25" s="43"/>
      <c r="W25" s="43"/>
      <c r="X25" s="33"/>
      <c r="Y25" s="33"/>
      <c r="Z25" s="33"/>
      <c r="AA25" s="33"/>
      <c r="AB25" s="33"/>
      <c r="AC25" s="33"/>
      <c r="AD25" s="33"/>
      <c r="AE25" s="33"/>
      <c r="AF25" s="33"/>
      <c r="AG25" s="33"/>
      <c r="AH25" s="33"/>
      <c r="AI25" s="33"/>
      <c r="AJ25" s="33"/>
      <c r="AK25" s="33"/>
      <c r="AL25" s="33"/>
    </row>
    <row r="26" spans="2:38" ht="18.600000000000001" thickBot="1">
      <c r="B26" s="33"/>
      <c r="C26" s="33"/>
      <c r="D26" s="336"/>
      <c r="E26" s="391"/>
      <c r="F26" s="330" t="s">
        <v>36</v>
      </c>
      <c r="G26" s="331"/>
      <c r="H26" s="332"/>
      <c r="I26" s="59" t="s">
        <v>62</v>
      </c>
      <c r="J26" s="246"/>
      <c r="K26" s="247"/>
      <c r="L26" s="247"/>
      <c r="M26" s="298"/>
      <c r="N26" s="43"/>
      <c r="O26" s="43"/>
      <c r="P26" s="43"/>
      <c r="Q26" s="43"/>
      <c r="R26" s="43"/>
      <c r="S26" s="43"/>
      <c r="T26" s="43"/>
      <c r="U26" s="43"/>
      <c r="V26" s="43"/>
      <c r="W26" s="43"/>
      <c r="X26" s="33"/>
      <c r="Y26" s="33"/>
      <c r="Z26" s="33"/>
      <c r="AA26" s="33"/>
      <c r="AB26" s="33"/>
      <c r="AC26" s="33"/>
      <c r="AD26" s="33"/>
      <c r="AE26" s="33"/>
      <c r="AF26" s="33"/>
      <c r="AG26" s="33"/>
      <c r="AH26" s="33"/>
      <c r="AI26" s="33"/>
      <c r="AJ26" s="33"/>
      <c r="AK26" s="33"/>
      <c r="AL26" s="33"/>
    </row>
    <row r="27" spans="2:38" ht="18.600000000000001" thickTop="1">
      <c r="B27" s="33"/>
      <c r="C27" s="33"/>
      <c r="D27" s="336"/>
      <c r="E27" s="392"/>
      <c r="F27" s="370" t="s">
        <v>133</v>
      </c>
      <c r="G27" s="371"/>
      <c r="H27" s="372"/>
      <c r="I27" s="15" t="s">
        <v>52</v>
      </c>
      <c r="J27" s="328">
        <f>SUM(J22:M26)</f>
        <v>0</v>
      </c>
      <c r="K27" s="329"/>
      <c r="L27" s="329"/>
      <c r="M27" s="335"/>
      <c r="N27" s="43"/>
      <c r="O27" s="84"/>
      <c r="P27" s="82" t="s">
        <v>211</v>
      </c>
      <c r="Q27" s="339">
        <f>SUM(J23:M26)</f>
        <v>0</v>
      </c>
      <c r="R27" s="339"/>
      <c r="S27" s="340"/>
      <c r="T27" s="43"/>
      <c r="U27" s="43"/>
      <c r="V27" s="43"/>
      <c r="W27" s="43"/>
      <c r="X27" s="33"/>
      <c r="Y27" s="33"/>
      <c r="Z27" s="33"/>
      <c r="AA27" s="33"/>
      <c r="AB27" s="33"/>
      <c r="AC27" s="33"/>
      <c r="AD27" s="33"/>
      <c r="AE27" s="33"/>
      <c r="AF27" s="33"/>
      <c r="AG27" s="33"/>
      <c r="AH27" s="33"/>
      <c r="AI27" s="33"/>
      <c r="AJ27" s="33"/>
      <c r="AK27" s="33"/>
      <c r="AL27" s="33"/>
    </row>
    <row r="28" spans="2:38" ht="18.600000000000001" thickBot="1">
      <c r="B28" s="33"/>
      <c r="C28" s="33"/>
      <c r="D28" s="290"/>
      <c r="E28" s="401" t="s">
        <v>134</v>
      </c>
      <c r="F28" s="402"/>
      <c r="G28" s="402"/>
      <c r="H28" s="403"/>
      <c r="I28" s="9" t="s">
        <v>53</v>
      </c>
      <c r="J28" s="22" t="s">
        <v>87</v>
      </c>
      <c r="K28" s="322">
        <f>SUM(J17:M21,J27)</f>
        <v>0</v>
      </c>
      <c r="L28" s="322"/>
      <c r="M28" s="395"/>
      <c r="N28" s="43"/>
      <c r="O28" s="84"/>
      <c r="P28" s="79" t="s">
        <v>212</v>
      </c>
      <c r="Q28" s="78" t="s">
        <v>198</v>
      </c>
      <c r="R28" s="341">
        <f>SUM(J17,J20:M21,Q27)</f>
        <v>0</v>
      </c>
      <c r="S28" s="342"/>
      <c r="T28" s="66"/>
      <c r="U28" s="43"/>
      <c r="V28" s="43"/>
      <c r="W28" s="43"/>
      <c r="X28" s="33"/>
      <c r="Y28" s="33"/>
      <c r="Z28" s="33"/>
      <c r="AA28" s="33"/>
      <c r="AB28" s="33"/>
      <c r="AC28" s="33"/>
      <c r="AD28" s="33"/>
      <c r="AE28" s="33"/>
      <c r="AF28" s="33"/>
      <c r="AG28" s="33"/>
      <c r="AH28" s="33"/>
      <c r="AI28" s="33"/>
      <c r="AJ28" s="33"/>
      <c r="AK28" s="33"/>
      <c r="AL28" s="33"/>
    </row>
    <row r="29" spans="2:38" ht="19.2" thickTop="1" thickBot="1">
      <c r="B29" s="33"/>
      <c r="C29" s="33"/>
      <c r="D29" s="404" t="s">
        <v>135</v>
      </c>
      <c r="E29" s="348"/>
      <c r="F29" s="348"/>
      <c r="G29" s="348"/>
      <c r="H29" s="349"/>
      <c r="I29" s="13" t="s">
        <v>54</v>
      </c>
      <c r="J29" s="325">
        <f>K16-K28</f>
        <v>0</v>
      </c>
      <c r="K29" s="325"/>
      <c r="L29" s="325"/>
      <c r="M29" s="362"/>
      <c r="N29" s="43"/>
      <c r="O29" s="84"/>
      <c r="P29" s="69" t="s">
        <v>208</v>
      </c>
      <c r="Q29" s="343" t="str">
        <f>IF(K16-R28&gt;0,K16-R28,"0")</f>
        <v>0</v>
      </c>
      <c r="R29" s="343"/>
      <c r="S29" s="344"/>
      <c r="T29" s="66"/>
      <c r="U29" s="43"/>
      <c r="V29" s="43"/>
      <c r="W29" s="43"/>
      <c r="X29" s="33"/>
      <c r="Y29" s="33"/>
      <c r="Z29" s="33"/>
      <c r="AA29" s="33"/>
      <c r="AB29" s="33"/>
      <c r="AC29" s="33"/>
      <c r="AD29" s="33"/>
      <c r="AE29" s="33"/>
      <c r="AF29" s="33"/>
      <c r="AG29" s="33"/>
      <c r="AH29" s="33"/>
      <c r="AI29" s="33"/>
      <c r="AJ29" s="33"/>
      <c r="AK29" s="33"/>
      <c r="AL29" s="33"/>
    </row>
    <row r="30" spans="2:38" ht="19.2" thickTop="1" thickBot="1">
      <c r="B30" s="33"/>
      <c r="C30" s="33"/>
      <c r="D30" s="405" t="s">
        <v>38</v>
      </c>
      <c r="E30" s="352"/>
      <c r="F30" s="352"/>
      <c r="G30" s="352"/>
      <c r="H30" s="353"/>
      <c r="I30" s="61" t="s">
        <v>55</v>
      </c>
      <c r="J30" s="364"/>
      <c r="K30" s="364"/>
      <c r="L30" s="364"/>
      <c r="M30" s="365"/>
      <c r="N30" s="43"/>
      <c r="O30" s="43"/>
      <c r="P30" s="46"/>
      <c r="Q30" s="46"/>
      <c r="R30" s="46"/>
      <c r="S30" s="46"/>
      <c r="T30" s="66"/>
      <c r="U30" s="43"/>
      <c r="V30" s="43"/>
      <c r="W30" s="43"/>
      <c r="X30" s="33"/>
      <c r="Y30" s="33"/>
      <c r="Z30" s="33"/>
      <c r="AA30" s="33"/>
      <c r="AB30" s="33"/>
      <c r="AC30" s="33"/>
      <c r="AD30" s="33"/>
      <c r="AE30" s="33"/>
      <c r="AF30" s="33"/>
      <c r="AG30" s="33"/>
      <c r="AH30" s="33"/>
      <c r="AI30" s="33"/>
      <c r="AJ30" s="33"/>
      <c r="AK30" s="33"/>
      <c r="AL30" s="33"/>
    </row>
    <row r="31" spans="2:38" ht="19.2" thickTop="1" thickBot="1">
      <c r="B31" s="33"/>
      <c r="C31" s="33"/>
      <c r="D31" s="406" t="s">
        <v>136</v>
      </c>
      <c r="E31" s="355"/>
      <c r="F31" s="355"/>
      <c r="G31" s="355"/>
      <c r="H31" s="356"/>
      <c r="I31" s="16" t="s">
        <v>56</v>
      </c>
      <c r="J31" s="17" t="s">
        <v>88</v>
      </c>
      <c r="K31" s="407">
        <f>J29-J30</f>
        <v>0</v>
      </c>
      <c r="L31" s="378"/>
      <c r="M31" s="379"/>
      <c r="N31" s="43"/>
      <c r="O31" s="43"/>
      <c r="P31" s="86" t="s">
        <v>210</v>
      </c>
      <c r="Q31" s="26" t="s">
        <v>199</v>
      </c>
      <c r="R31" s="345" t="str">
        <f>IF(Q29-J30&gt;0,Q29-J30,"0")</f>
        <v>0</v>
      </c>
      <c r="S31" s="346"/>
      <c r="T31" s="66"/>
      <c r="U31" s="43"/>
      <c r="V31" s="43"/>
      <c r="W31" s="43"/>
      <c r="X31" s="33"/>
      <c r="Y31" s="33"/>
      <c r="Z31" s="33"/>
      <c r="AA31" s="33"/>
      <c r="AB31" s="33"/>
      <c r="AC31" s="33"/>
      <c r="AD31" s="33"/>
      <c r="AE31" s="33"/>
      <c r="AF31" s="33"/>
      <c r="AG31" s="33"/>
      <c r="AH31" s="33"/>
      <c r="AI31" s="33"/>
      <c r="AJ31" s="33"/>
      <c r="AK31" s="33"/>
      <c r="AL31" s="33"/>
    </row>
    <row r="32" spans="2:38" ht="19.2" thickTop="1" thickBot="1">
      <c r="B32" s="33"/>
      <c r="C32" s="33"/>
      <c r="D32" s="398" t="s">
        <v>132</v>
      </c>
      <c r="E32" s="399"/>
      <c r="F32" s="399"/>
      <c r="G32" s="399"/>
      <c r="H32" s="399"/>
      <c r="I32" s="400"/>
      <c r="J32" s="381"/>
      <c r="K32" s="381"/>
      <c r="L32" s="381"/>
      <c r="M32" s="382"/>
      <c r="N32" s="43"/>
      <c r="O32" s="43"/>
      <c r="P32" s="85"/>
      <c r="Q32" s="43"/>
      <c r="R32" s="43"/>
      <c r="S32" s="43"/>
      <c r="T32" s="66"/>
      <c r="U32" s="43"/>
      <c r="V32" s="43"/>
      <c r="W32" s="43"/>
      <c r="X32" s="33"/>
      <c r="Y32" s="33"/>
      <c r="Z32" s="33"/>
      <c r="AA32" s="33"/>
      <c r="AB32" s="33"/>
      <c r="AC32" s="33"/>
      <c r="AD32" s="33"/>
      <c r="AE32" s="33"/>
      <c r="AF32" s="33"/>
      <c r="AG32" s="33"/>
      <c r="AH32" s="33"/>
      <c r="AI32" s="33"/>
      <c r="AJ32" s="33"/>
      <c r="AK32" s="33"/>
      <c r="AL32" s="33"/>
    </row>
    <row r="33" spans="2:38" ht="19.8">
      <c r="B33" s="33"/>
      <c r="C33" s="33"/>
      <c r="D33" s="65"/>
      <c r="E33" s="42"/>
      <c r="F33" s="43"/>
      <c r="G33" s="43"/>
      <c r="H33" s="43"/>
      <c r="I33" s="43"/>
      <c r="J33" s="43"/>
      <c r="K33" s="43"/>
      <c r="L33" s="43"/>
      <c r="M33" s="43"/>
      <c r="N33" s="43"/>
      <c r="O33" s="43"/>
      <c r="P33" s="43"/>
      <c r="Q33" s="43"/>
      <c r="R33" s="43"/>
      <c r="S33" s="43"/>
      <c r="T33" s="43"/>
      <c r="U33" s="43"/>
      <c r="V33" s="43"/>
      <c r="W33" s="43"/>
      <c r="X33" s="33"/>
      <c r="Y33" s="33"/>
      <c r="Z33" s="33"/>
      <c r="AA33" s="33"/>
      <c r="AB33" s="33"/>
      <c r="AC33" s="33"/>
      <c r="AD33" s="33"/>
      <c r="AE33" s="33"/>
      <c r="AF33" s="33"/>
      <c r="AG33" s="33"/>
      <c r="AH33" s="33"/>
      <c r="AI33" s="33"/>
      <c r="AJ33" s="33"/>
      <c r="AK33" s="33"/>
      <c r="AL33" s="33"/>
    </row>
    <row r="34" spans="2:38">
      <c r="B34" s="33"/>
      <c r="C34" s="33"/>
    </row>
    <row r="35" spans="2:38">
      <c r="B35" s="33"/>
      <c r="C35" s="33"/>
    </row>
  </sheetData>
  <mergeCells count="63">
    <mergeCell ref="J29:M29"/>
    <mergeCell ref="J30:M30"/>
    <mergeCell ref="K28:M28"/>
    <mergeCell ref="J18:M18"/>
    <mergeCell ref="E19:H19"/>
    <mergeCell ref="J19:M19"/>
    <mergeCell ref="E18:H18"/>
    <mergeCell ref="E20:H20"/>
    <mergeCell ref="D8:J8"/>
    <mergeCell ref="K8:M8"/>
    <mergeCell ref="N8:W8"/>
    <mergeCell ref="Y1:Z1"/>
    <mergeCell ref="D5:M5"/>
    <mergeCell ref="N5:W5"/>
    <mergeCell ref="D6:M6"/>
    <mergeCell ref="K31:M31"/>
    <mergeCell ref="Q29:S29"/>
    <mergeCell ref="R31:S31"/>
    <mergeCell ref="J23:M23"/>
    <mergeCell ref="D17:D28"/>
    <mergeCell ref="E17:H17"/>
    <mergeCell ref="J17:M17"/>
    <mergeCell ref="J22:M22"/>
    <mergeCell ref="F23:H23"/>
    <mergeCell ref="J20:M20"/>
    <mergeCell ref="E21:H21"/>
    <mergeCell ref="J21:M21"/>
    <mergeCell ref="J24:M24"/>
    <mergeCell ref="F27:H27"/>
    <mergeCell ref="F24:H24"/>
    <mergeCell ref="R28:S28"/>
    <mergeCell ref="F14:H14"/>
    <mergeCell ref="F15:H15"/>
    <mergeCell ref="J14:M14"/>
    <mergeCell ref="J32:M32"/>
    <mergeCell ref="D32:I32"/>
    <mergeCell ref="J25:M25"/>
    <mergeCell ref="J26:M26"/>
    <mergeCell ref="J27:M27"/>
    <mergeCell ref="E22:E27"/>
    <mergeCell ref="E28:H28"/>
    <mergeCell ref="D29:H29"/>
    <mergeCell ref="D30:H30"/>
    <mergeCell ref="D31:H31"/>
    <mergeCell ref="F22:H22"/>
    <mergeCell ref="F25:H25"/>
    <mergeCell ref="F26:H26"/>
    <mergeCell ref="AD2:AL2"/>
    <mergeCell ref="Q27:S27"/>
    <mergeCell ref="D7:J7"/>
    <mergeCell ref="K7:M7"/>
    <mergeCell ref="N7:W7"/>
    <mergeCell ref="E16:H16"/>
    <mergeCell ref="J13:M13"/>
    <mergeCell ref="J15:M15"/>
    <mergeCell ref="D11:I11"/>
    <mergeCell ref="J11:L11"/>
    <mergeCell ref="D12:D16"/>
    <mergeCell ref="E12:H12"/>
    <mergeCell ref="J12:M12"/>
    <mergeCell ref="K16:M16"/>
    <mergeCell ref="E13:E15"/>
    <mergeCell ref="F13:H13"/>
  </mergeCells>
  <phoneticPr fontId="1"/>
  <conditionalFormatting sqref="D6">
    <cfRule type="expression" dxfId="27" priority="7">
      <formula>$D$6=""</formula>
    </cfRule>
  </conditionalFormatting>
  <conditionalFormatting sqref="D8">
    <cfRule type="expression" dxfId="26" priority="6">
      <formula>$D$8=""</formula>
    </cfRule>
  </conditionalFormatting>
  <conditionalFormatting sqref="K8">
    <cfRule type="expression" dxfId="25" priority="5">
      <formula>$K$8=""</formula>
    </cfRule>
  </conditionalFormatting>
  <conditionalFormatting sqref="N8:W8">
    <cfRule type="expression" dxfId="24" priority="4">
      <formula>$N$8=""</formula>
    </cfRule>
  </conditionalFormatting>
  <conditionalFormatting sqref="N6:W6">
    <cfRule type="expression" dxfId="23" priority="3">
      <formula>$N$6=""</formula>
    </cfRule>
  </conditionalFormatting>
  <conditionalFormatting sqref="R31:S31">
    <cfRule type="expression" dxfId="22" priority="1">
      <formula>$R$31="0"</formula>
    </cfRule>
    <cfRule type="expression" dxfId="21" priority="2">
      <formula>$R$31&gt;1300000</formula>
    </cfRule>
  </conditionalFormatting>
  <pageMargins left="0.25" right="0.25" top="0.75" bottom="0.75" header="0.3" footer="0.3"/>
  <pageSetup paperSize="9" scale="48" orientation="portrait" r:id="rId1"/>
  <rowBreaks count="2" manualBreakCount="2">
    <brk id="61" max="24" man="1"/>
    <brk id="63" max="2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59999389629810485"/>
    <pageSetUpPr fitToPage="1"/>
  </sheetPr>
  <dimension ref="B1:AV29"/>
  <sheetViews>
    <sheetView view="pageBreakPreview" topLeftCell="L1" zoomScaleNormal="120" zoomScaleSheetLayoutView="100" workbookViewId="0">
      <selection activeCell="AS17" sqref="AS17"/>
    </sheetView>
  </sheetViews>
  <sheetFormatPr defaultRowHeight="18"/>
  <cols>
    <col min="1" max="2" width="1.19921875" customWidth="1"/>
    <col min="3" max="33" width="5" customWidth="1"/>
    <col min="34" max="48" width="5.5" customWidth="1"/>
  </cols>
  <sheetData>
    <row r="1" spans="2:48" ht="22.8" thickBot="1">
      <c r="B1" s="33"/>
      <c r="C1" s="130" t="s">
        <v>243</v>
      </c>
      <c r="D1" s="111"/>
      <c r="E1" s="111"/>
      <c r="F1" s="111"/>
      <c r="G1" s="111"/>
      <c r="H1" s="111"/>
      <c r="I1" s="111"/>
      <c r="J1" s="111"/>
      <c r="K1" s="111"/>
      <c r="L1" s="111"/>
      <c r="M1" s="111"/>
      <c r="N1" s="111"/>
      <c r="O1" s="111"/>
      <c r="P1" s="111"/>
      <c r="U1" s="33"/>
      <c r="V1" s="33"/>
      <c r="W1" s="33"/>
      <c r="X1" s="33"/>
      <c r="Y1" s="33"/>
      <c r="Z1" s="33"/>
      <c r="AA1" s="33"/>
      <c r="AB1" s="33"/>
      <c r="AC1" s="33"/>
      <c r="AD1" s="33"/>
      <c r="AE1" s="33"/>
      <c r="AF1" s="33"/>
      <c r="AG1" s="33"/>
      <c r="AH1" s="33"/>
      <c r="AI1" s="260" t="s">
        <v>256</v>
      </c>
      <c r="AJ1" s="261"/>
      <c r="AK1" s="33"/>
      <c r="AL1" s="33"/>
      <c r="AM1" s="33"/>
      <c r="AN1" s="58" t="s">
        <v>200</v>
      </c>
      <c r="AO1" s="47"/>
      <c r="AP1" s="47"/>
      <c r="AQ1" s="47"/>
      <c r="AR1" s="47"/>
      <c r="AS1" s="47"/>
      <c r="AT1" s="47"/>
      <c r="AU1" s="47"/>
      <c r="AV1" s="48"/>
    </row>
    <row r="2" spans="2:48" ht="11.25" customHeight="1">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180" t="s">
        <v>201</v>
      </c>
      <c r="AO2" s="181"/>
      <c r="AP2" s="181"/>
      <c r="AQ2" s="181"/>
      <c r="AR2" s="181"/>
      <c r="AS2" s="181"/>
      <c r="AT2" s="181"/>
      <c r="AU2" s="181"/>
      <c r="AV2" s="302"/>
    </row>
    <row r="3" spans="2:48">
      <c r="B3" s="33"/>
      <c r="C3" s="35" t="s">
        <v>254</v>
      </c>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180"/>
      <c r="AO3" s="181"/>
      <c r="AP3" s="181"/>
      <c r="AQ3" s="181"/>
      <c r="AR3" s="181"/>
      <c r="AS3" s="181"/>
      <c r="AT3" s="181"/>
      <c r="AU3" s="181"/>
      <c r="AV3" s="302"/>
    </row>
    <row r="4" spans="2:48" ht="7.5" customHeight="1" thickBot="1">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49"/>
      <c r="AO4" s="36"/>
      <c r="AP4" s="36"/>
      <c r="AQ4" s="36"/>
      <c r="AR4" s="36"/>
      <c r="AS4" s="36"/>
      <c r="AT4" s="36"/>
      <c r="AU4" s="36"/>
      <c r="AV4" s="50"/>
    </row>
    <row r="5" spans="2:48" ht="17.25" customHeight="1">
      <c r="B5" s="33"/>
      <c r="C5" s="33"/>
      <c r="D5" s="263" t="s">
        <v>238</v>
      </c>
      <c r="E5" s="264"/>
      <c r="F5" s="264"/>
      <c r="G5" s="264"/>
      <c r="H5" s="264"/>
      <c r="I5" s="264"/>
      <c r="J5" s="264"/>
      <c r="K5" s="264"/>
      <c r="L5" s="264"/>
      <c r="M5" s="265"/>
      <c r="N5" s="269" t="s">
        <v>239</v>
      </c>
      <c r="O5" s="270"/>
      <c r="P5" s="270"/>
      <c r="Q5" s="270"/>
      <c r="R5" s="270"/>
      <c r="S5" s="270"/>
      <c r="T5" s="270"/>
      <c r="U5" s="270"/>
      <c r="V5" s="270"/>
      <c r="W5" s="271"/>
      <c r="X5" s="33"/>
      <c r="Y5" s="33"/>
      <c r="Z5" s="33"/>
      <c r="AA5" s="33"/>
      <c r="AB5" s="33"/>
      <c r="AC5" s="33"/>
      <c r="AD5" s="33"/>
      <c r="AE5" s="33"/>
      <c r="AF5" s="33"/>
      <c r="AG5" s="33"/>
      <c r="AH5" s="33"/>
      <c r="AI5" s="33"/>
      <c r="AJ5" s="33"/>
      <c r="AK5" s="33"/>
      <c r="AL5" s="33"/>
      <c r="AM5" s="33"/>
      <c r="AN5" s="49"/>
      <c r="AO5" s="36"/>
      <c r="AP5" s="36"/>
      <c r="AQ5" s="36"/>
      <c r="AR5" s="36"/>
      <c r="AS5" s="36"/>
      <c r="AT5" s="36"/>
      <c r="AU5" s="36"/>
      <c r="AV5" s="50"/>
    </row>
    <row r="6" spans="2:48" ht="30" customHeight="1">
      <c r="B6" s="33"/>
      <c r="C6" s="33"/>
      <c r="D6" s="266">
        <f>'（別紙１）合計額確認表'!C6</f>
        <v>0</v>
      </c>
      <c r="E6" s="267"/>
      <c r="F6" s="267"/>
      <c r="G6" s="267"/>
      <c r="H6" s="267"/>
      <c r="I6" s="267"/>
      <c r="J6" s="267"/>
      <c r="K6" s="267"/>
      <c r="L6" s="267"/>
      <c r="M6" s="268"/>
      <c r="N6" s="103">
        <f>'（別紙１）合計額確認表'!M6</f>
        <v>0</v>
      </c>
      <c r="O6" s="103">
        <f>'（別紙１）合計額確認表'!N6</f>
        <v>0</v>
      </c>
      <c r="P6" s="103">
        <f>'（別紙１）合計額確認表'!O6</f>
        <v>0</v>
      </c>
      <c r="Q6" s="103">
        <f>'（別紙１）合計額確認表'!P6</f>
        <v>0</v>
      </c>
      <c r="R6" s="103">
        <f>'（別紙１）合計額確認表'!Q6</f>
        <v>0</v>
      </c>
      <c r="S6" s="103">
        <f>'（別紙１）合計額確認表'!R6</f>
        <v>0</v>
      </c>
      <c r="T6" s="103">
        <f>'（別紙１）合計額確認表'!S6</f>
        <v>0</v>
      </c>
      <c r="U6" s="103">
        <f>'（別紙１）合計額確認表'!T6</f>
        <v>0</v>
      </c>
      <c r="V6" s="103">
        <f>'（別紙１）合計額確認表'!U6</f>
        <v>0</v>
      </c>
      <c r="W6" s="131">
        <f>'（別紙１）合計額確認表'!V6</f>
        <v>0</v>
      </c>
      <c r="X6" s="33"/>
      <c r="Y6" s="33"/>
      <c r="Z6" s="33"/>
      <c r="AA6" s="33"/>
      <c r="AB6" s="33"/>
      <c r="AC6" s="33"/>
      <c r="AD6" s="33"/>
      <c r="AE6" s="33"/>
      <c r="AF6" s="33"/>
      <c r="AG6" s="33"/>
      <c r="AH6" s="33"/>
      <c r="AI6" s="33"/>
      <c r="AJ6" s="33"/>
      <c r="AK6" s="33"/>
      <c r="AL6" s="33"/>
      <c r="AM6" s="33"/>
      <c r="AN6" s="49"/>
      <c r="AO6" s="36"/>
      <c r="AP6" s="36"/>
      <c r="AQ6" s="36"/>
      <c r="AR6" s="36"/>
      <c r="AS6" s="36"/>
      <c r="AT6" s="36"/>
      <c r="AU6" s="36"/>
      <c r="AV6" s="50"/>
    </row>
    <row r="7" spans="2:48" ht="17.25" customHeight="1">
      <c r="B7" s="33"/>
      <c r="C7" s="33"/>
      <c r="D7" s="275" t="s">
        <v>2</v>
      </c>
      <c r="E7" s="276"/>
      <c r="F7" s="276"/>
      <c r="G7" s="276"/>
      <c r="H7" s="276"/>
      <c r="I7" s="276"/>
      <c r="J7" s="277"/>
      <c r="K7" s="281" t="s">
        <v>3</v>
      </c>
      <c r="L7" s="276"/>
      <c r="M7" s="277"/>
      <c r="N7" s="272" t="s">
        <v>240</v>
      </c>
      <c r="O7" s="273"/>
      <c r="P7" s="273"/>
      <c r="Q7" s="273"/>
      <c r="R7" s="273"/>
      <c r="S7" s="273"/>
      <c r="T7" s="273"/>
      <c r="U7" s="273"/>
      <c r="V7" s="273"/>
      <c r="W7" s="274"/>
      <c r="X7" s="33"/>
      <c r="Y7" s="33"/>
      <c r="Z7" s="33"/>
      <c r="AA7" s="33"/>
      <c r="AB7" s="33"/>
      <c r="AC7" s="33"/>
      <c r="AD7" s="33"/>
      <c r="AE7" s="33"/>
      <c r="AF7" s="33"/>
      <c r="AG7" s="33"/>
      <c r="AH7" s="33"/>
      <c r="AI7" s="33"/>
      <c r="AJ7" s="33"/>
      <c r="AK7" s="33"/>
      <c r="AL7" s="33"/>
      <c r="AM7" s="33"/>
      <c r="AN7" s="49"/>
      <c r="AO7" s="36"/>
      <c r="AP7" s="36"/>
      <c r="AQ7" s="36"/>
      <c r="AR7" s="36"/>
      <c r="AS7" s="36"/>
      <c r="AT7" s="36"/>
      <c r="AU7" s="36"/>
      <c r="AV7" s="50"/>
    </row>
    <row r="8" spans="2:48" ht="30" customHeight="1" thickBot="1">
      <c r="B8" s="33"/>
      <c r="C8" s="33"/>
      <c r="D8" s="278">
        <f>'（別紙１）合計額確認表'!C8</f>
        <v>0</v>
      </c>
      <c r="E8" s="279"/>
      <c r="F8" s="279"/>
      <c r="G8" s="279"/>
      <c r="H8" s="279"/>
      <c r="I8" s="279"/>
      <c r="J8" s="280"/>
      <c r="K8" s="282">
        <f>'（別紙１）合計額確認表'!J8</f>
        <v>0</v>
      </c>
      <c r="L8" s="279"/>
      <c r="M8" s="280"/>
      <c r="N8" s="279">
        <f>'（別紙１）合計額確認表'!M8</f>
        <v>0</v>
      </c>
      <c r="O8" s="279"/>
      <c r="P8" s="279"/>
      <c r="Q8" s="279"/>
      <c r="R8" s="279"/>
      <c r="S8" s="279"/>
      <c r="T8" s="279"/>
      <c r="U8" s="279"/>
      <c r="V8" s="279"/>
      <c r="W8" s="283"/>
      <c r="X8" s="33"/>
      <c r="Y8" s="33"/>
      <c r="Z8" s="33"/>
      <c r="AA8" s="33"/>
      <c r="AB8" s="33"/>
      <c r="AC8" s="33"/>
      <c r="AD8" s="33"/>
      <c r="AE8" s="33"/>
      <c r="AF8" s="36"/>
      <c r="AG8" s="33"/>
      <c r="AH8" s="33"/>
      <c r="AI8" s="33"/>
      <c r="AJ8" s="33"/>
      <c r="AK8" s="33"/>
      <c r="AL8" s="33"/>
      <c r="AM8" s="33"/>
      <c r="AN8" s="49"/>
      <c r="AO8" s="36"/>
      <c r="AP8" s="36"/>
      <c r="AQ8" s="36"/>
      <c r="AR8" s="36"/>
      <c r="AS8" s="36"/>
      <c r="AT8" s="36"/>
      <c r="AU8" s="36"/>
      <c r="AV8" s="50"/>
    </row>
    <row r="9" spans="2:48" ht="11.25" customHeight="1">
      <c r="B9" s="33"/>
      <c r="C9" s="33"/>
      <c r="D9" s="39"/>
      <c r="E9" s="39"/>
      <c r="F9" s="39"/>
      <c r="G9" s="39"/>
      <c r="H9" s="39"/>
      <c r="I9" s="39"/>
      <c r="J9" s="39"/>
      <c r="K9" s="39"/>
      <c r="L9" s="39"/>
      <c r="M9" s="39"/>
      <c r="N9" s="39"/>
      <c r="O9" s="39"/>
      <c r="P9" s="39"/>
      <c r="Q9" s="39"/>
      <c r="R9" s="39"/>
      <c r="S9" s="39"/>
      <c r="T9" s="39"/>
      <c r="U9" s="39"/>
      <c r="V9" s="39"/>
      <c r="W9" s="39"/>
      <c r="X9" s="33"/>
      <c r="Y9" s="33"/>
      <c r="Z9" s="33"/>
      <c r="AA9" s="33"/>
      <c r="AB9" s="33"/>
      <c r="AC9" s="33"/>
      <c r="AD9" s="33"/>
      <c r="AE9" s="33"/>
      <c r="AF9" s="33"/>
      <c r="AG9" s="33"/>
      <c r="AH9" s="33"/>
      <c r="AI9" s="33"/>
      <c r="AJ9" s="33"/>
      <c r="AK9" s="33"/>
      <c r="AL9" s="33"/>
      <c r="AM9" s="33"/>
      <c r="AN9" s="49"/>
      <c r="AO9" s="36"/>
      <c r="AP9" s="36"/>
      <c r="AQ9" s="36"/>
      <c r="AR9" s="36"/>
      <c r="AS9" s="36"/>
      <c r="AT9" s="36"/>
      <c r="AU9" s="36"/>
      <c r="AV9" s="50"/>
    </row>
    <row r="10" spans="2:48" ht="18.75" customHeight="1" thickBot="1">
      <c r="B10" s="33"/>
      <c r="C10" s="38" t="s">
        <v>234</v>
      </c>
      <c r="D10" s="33"/>
      <c r="E10" s="40"/>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49"/>
      <c r="AO10" s="36"/>
      <c r="AP10" s="36"/>
      <c r="AQ10" s="36"/>
      <c r="AR10" s="36"/>
      <c r="AS10" s="36"/>
      <c r="AT10" s="36"/>
      <c r="AU10" s="36"/>
      <c r="AV10" s="50"/>
    </row>
    <row r="11" spans="2:48">
      <c r="B11" s="33"/>
      <c r="C11" s="33"/>
      <c r="D11" s="333" t="s">
        <v>4</v>
      </c>
      <c r="E11" s="318"/>
      <c r="F11" s="318"/>
      <c r="G11" s="318"/>
      <c r="H11" s="318"/>
      <c r="I11" s="334"/>
      <c r="J11" s="317" t="s">
        <v>5</v>
      </c>
      <c r="K11" s="318"/>
      <c r="L11" s="318"/>
      <c r="M11" s="1" t="s">
        <v>81</v>
      </c>
      <c r="N11" s="317" t="s">
        <v>4</v>
      </c>
      <c r="O11" s="318"/>
      <c r="P11" s="318"/>
      <c r="Q11" s="318"/>
      <c r="R11" s="318"/>
      <c r="S11" s="334"/>
      <c r="T11" s="317" t="s">
        <v>5</v>
      </c>
      <c r="U11" s="318"/>
      <c r="V11" s="318"/>
      <c r="W11" s="5" t="s">
        <v>81</v>
      </c>
      <c r="X11" s="318" t="s">
        <v>4</v>
      </c>
      <c r="Y11" s="318"/>
      <c r="Z11" s="318"/>
      <c r="AA11" s="318"/>
      <c r="AB11" s="318"/>
      <c r="AC11" s="334"/>
      <c r="AD11" s="317" t="s">
        <v>5</v>
      </c>
      <c r="AE11" s="318"/>
      <c r="AF11" s="318"/>
      <c r="AG11" s="3" t="s">
        <v>81</v>
      </c>
      <c r="AH11" s="33"/>
      <c r="AI11" s="33"/>
      <c r="AJ11" s="36"/>
      <c r="AK11" s="33"/>
      <c r="AL11" s="33"/>
      <c r="AM11" s="33"/>
      <c r="AN11" s="49"/>
      <c r="AO11" s="36"/>
      <c r="AP11" s="36"/>
      <c r="AQ11" s="36"/>
      <c r="AR11" s="36"/>
      <c r="AS11" s="36"/>
      <c r="AT11" s="36"/>
      <c r="AU11" s="36"/>
      <c r="AV11" s="50"/>
    </row>
    <row r="12" spans="2:48" ht="18.75" customHeight="1" thickBot="1">
      <c r="B12" s="33"/>
      <c r="C12" s="33"/>
      <c r="D12" s="455" t="s">
        <v>7</v>
      </c>
      <c r="E12" s="456"/>
      <c r="F12" s="456"/>
      <c r="G12" s="456"/>
      <c r="H12" s="457"/>
      <c r="I12" s="67" t="s">
        <v>42</v>
      </c>
      <c r="J12" s="450"/>
      <c r="K12" s="451"/>
      <c r="L12" s="451"/>
      <c r="M12" s="452"/>
      <c r="N12" s="446" t="s">
        <v>21</v>
      </c>
      <c r="O12" s="330" t="s">
        <v>34</v>
      </c>
      <c r="P12" s="331"/>
      <c r="Q12" s="331"/>
      <c r="R12" s="332"/>
      <c r="S12" s="54" t="s">
        <v>75</v>
      </c>
      <c r="T12" s="246"/>
      <c r="U12" s="247"/>
      <c r="V12" s="247"/>
      <c r="W12" s="373"/>
      <c r="X12" s="421" t="s">
        <v>190</v>
      </c>
      <c r="Y12" s="390" t="s">
        <v>168</v>
      </c>
      <c r="Z12" s="314" t="s">
        <v>170</v>
      </c>
      <c r="AA12" s="315"/>
      <c r="AB12" s="316"/>
      <c r="AC12" s="4" t="s">
        <v>191</v>
      </c>
      <c r="AD12" s="319"/>
      <c r="AE12" s="320"/>
      <c r="AF12" s="320"/>
      <c r="AG12" s="338"/>
      <c r="AH12" s="33"/>
      <c r="AI12" s="33"/>
      <c r="AJ12" s="33"/>
      <c r="AK12" s="33"/>
      <c r="AL12" s="33"/>
      <c r="AM12" s="33"/>
      <c r="AN12" s="49"/>
      <c r="AO12" s="36"/>
      <c r="AP12" s="36"/>
      <c r="AQ12" s="36"/>
      <c r="AR12" s="36"/>
      <c r="AS12" s="36"/>
      <c r="AT12" s="36"/>
      <c r="AU12" s="36"/>
      <c r="AV12" s="50"/>
    </row>
    <row r="13" spans="2:48" ht="19.5" customHeight="1" thickTop="1">
      <c r="B13" s="33"/>
      <c r="C13" s="33"/>
      <c r="D13" s="288" t="s">
        <v>11</v>
      </c>
      <c r="E13" s="299" t="s">
        <v>12</v>
      </c>
      <c r="F13" s="299"/>
      <c r="G13" s="299"/>
      <c r="H13" s="299"/>
      <c r="I13" s="55" t="s">
        <v>43</v>
      </c>
      <c r="J13" s="326"/>
      <c r="K13" s="327"/>
      <c r="L13" s="327"/>
      <c r="M13" s="350"/>
      <c r="N13" s="374"/>
      <c r="O13" s="314" t="s">
        <v>20</v>
      </c>
      <c r="P13" s="315"/>
      <c r="Q13" s="315"/>
      <c r="R13" s="316"/>
      <c r="S13" s="4" t="s">
        <v>77</v>
      </c>
      <c r="T13" s="319"/>
      <c r="U13" s="320"/>
      <c r="V13" s="320"/>
      <c r="W13" s="360"/>
      <c r="X13" s="422"/>
      <c r="Y13" s="391"/>
      <c r="Z13" s="330"/>
      <c r="AA13" s="331"/>
      <c r="AB13" s="332"/>
      <c r="AC13" s="54" t="s">
        <v>192</v>
      </c>
      <c r="AD13" s="246"/>
      <c r="AE13" s="247"/>
      <c r="AF13" s="247"/>
      <c r="AG13" s="298"/>
      <c r="AH13" s="33"/>
      <c r="AI13" s="33"/>
      <c r="AJ13" s="33"/>
      <c r="AK13" s="33"/>
      <c r="AL13" s="33"/>
      <c r="AM13" s="33"/>
      <c r="AN13" s="49"/>
      <c r="AO13" s="36"/>
      <c r="AP13" s="36"/>
      <c r="AQ13" s="36"/>
      <c r="AR13" s="36"/>
      <c r="AS13" s="36"/>
      <c r="AT13" s="36"/>
      <c r="AU13" s="36"/>
      <c r="AV13" s="50"/>
    </row>
    <row r="14" spans="2:48" ht="18.600000000000001" thickBot="1">
      <c r="B14" s="33"/>
      <c r="C14" s="33"/>
      <c r="D14" s="289"/>
      <c r="E14" s="284" t="s">
        <v>13</v>
      </c>
      <c r="F14" s="284"/>
      <c r="G14" s="284"/>
      <c r="H14" s="284"/>
      <c r="I14" s="54" t="s">
        <v>44</v>
      </c>
      <c r="J14" s="246"/>
      <c r="K14" s="247"/>
      <c r="L14" s="247"/>
      <c r="M14" s="373"/>
      <c r="N14" s="374"/>
      <c r="O14" s="330" t="s">
        <v>35</v>
      </c>
      <c r="P14" s="331"/>
      <c r="Q14" s="331"/>
      <c r="R14" s="332"/>
      <c r="S14" s="54" t="s">
        <v>78</v>
      </c>
      <c r="T14" s="246"/>
      <c r="U14" s="247"/>
      <c r="V14" s="247"/>
      <c r="W14" s="373"/>
      <c r="X14" s="422"/>
      <c r="Y14" s="391"/>
      <c r="Z14" s="330"/>
      <c r="AA14" s="331"/>
      <c r="AB14" s="332"/>
      <c r="AC14" s="54" t="s">
        <v>178</v>
      </c>
      <c r="AD14" s="246"/>
      <c r="AE14" s="247"/>
      <c r="AF14" s="247"/>
      <c r="AG14" s="298"/>
      <c r="AH14" s="33"/>
      <c r="AI14" s="33"/>
      <c r="AJ14" s="33"/>
      <c r="AK14" s="33"/>
      <c r="AL14" s="33"/>
      <c r="AM14" s="33"/>
      <c r="AN14" s="51"/>
      <c r="AO14" s="52"/>
      <c r="AP14" s="52"/>
      <c r="AQ14" s="52"/>
      <c r="AR14" s="52"/>
      <c r="AS14" s="52"/>
      <c r="AT14" s="52"/>
      <c r="AU14" s="52"/>
      <c r="AV14" s="53"/>
    </row>
    <row r="15" spans="2:48" ht="19.2" thickTop="1" thickBot="1">
      <c r="B15" s="33"/>
      <c r="C15" s="33"/>
      <c r="D15" s="289"/>
      <c r="E15" s="262" t="s">
        <v>129</v>
      </c>
      <c r="F15" s="262"/>
      <c r="G15" s="262"/>
      <c r="H15" s="262"/>
      <c r="I15" s="10" t="s">
        <v>45</v>
      </c>
      <c r="J15" s="328">
        <f>SUM(J13:M14)</f>
        <v>0</v>
      </c>
      <c r="K15" s="329"/>
      <c r="L15" s="329"/>
      <c r="M15" s="449"/>
      <c r="N15" s="374"/>
      <c r="O15" s="330" t="s">
        <v>18</v>
      </c>
      <c r="P15" s="331"/>
      <c r="Q15" s="331"/>
      <c r="R15" s="332"/>
      <c r="S15" s="54" t="s">
        <v>79</v>
      </c>
      <c r="T15" s="246"/>
      <c r="U15" s="247"/>
      <c r="V15" s="247"/>
      <c r="W15" s="373"/>
      <c r="X15" s="422"/>
      <c r="Y15" s="393"/>
      <c r="Z15" s="394" t="s">
        <v>171</v>
      </c>
      <c r="AA15" s="384"/>
      <c r="AB15" s="385"/>
      <c r="AC15" s="9" t="s">
        <v>179</v>
      </c>
      <c r="AD15" s="321">
        <f>SUM(AD12:AG14)</f>
        <v>0</v>
      </c>
      <c r="AE15" s="322"/>
      <c r="AF15" s="322"/>
      <c r="AG15" s="395"/>
      <c r="AH15" s="33"/>
      <c r="AI15" s="36"/>
      <c r="AJ15" s="86" t="s">
        <v>213</v>
      </c>
      <c r="AK15" s="430">
        <f>SUM(AD13:AG14)</f>
        <v>0</v>
      </c>
      <c r="AL15" s="412"/>
      <c r="AM15" s="413"/>
      <c r="AN15" s="33"/>
      <c r="AO15" s="33"/>
      <c r="AP15" s="33"/>
      <c r="AQ15" s="33"/>
      <c r="AR15" s="33"/>
      <c r="AS15" s="33"/>
      <c r="AT15" s="33"/>
      <c r="AU15" s="33"/>
      <c r="AV15" s="33"/>
    </row>
    <row r="16" spans="2:48" ht="18.600000000000001" thickTop="1">
      <c r="B16" s="33"/>
      <c r="C16" s="33"/>
      <c r="D16" s="289"/>
      <c r="E16" s="284" t="s">
        <v>15</v>
      </c>
      <c r="F16" s="284"/>
      <c r="G16" s="284"/>
      <c r="H16" s="284"/>
      <c r="I16" s="54" t="s">
        <v>46</v>
      </c>
      <c r="J16" s="246"/>
      <c r="K16" s="247"/>
      <c r="L16" s="247"/>
      <c r="M16" s="373"/>
      <c r="N16" s="374"/>
      <c r="O16" s="330" t="s">
        <v>19</v>
      </c>
      <c r="P16" s="331"/>
      <c r="Q16" s="331"/>
      <c r="R16" s="332"/>
      <c r="S16" s="54" t="s">
        <v>80</v>
      </c>
      <c r="T16" s="246"/>
      <c r="U16" s="247"/>
      <c r="V16" s="247"/>
      <c r="W16" s="373"/>
      <c r="X16" s="422"/>
      <c r="Y16" s="419" t="s">
        <v>169</v>
      </c>
      <c r="Z16" s="368" t="s">
        <v>172</v>
      </c>
      <c r="AA16" s="376"/>
      <c r="AB16" s="369"/>
      <c r="AC16" s="55" t="s">
        <v>180</v>
      </c>
      <c r="AD16" s="326"/>
      <c r="AE16" s="327"/>
      <c r="AF16" s="327"/>
      <c r="AG16" s="429"/>
      <c r="AH16" s="33"/>
      <c r="AI16" s="33"/>
      <c r="AJ16" s="33"/>
      <c r="AK16" s="33"/>
      <c r="AL16" s="33"/>
      <c r="AM16" s="33"/>
      <c r="AN16" s="33"/>
      <c r="AO16" s="33"/>
      <c r="AP16" s="33"/>
      <c r="AQ16" s="33"/>
      <c r="AR16" s="33"/>
      <c r="AS16" s="33"/>
      <c r="AT16" s="33"/>
      <c r="AU16" s="33"/>
      <c r="AV16" s="33"/>
    </row>
    <row r="17" spans="2:48" ht="19.5" customHeight="1" thickBot="1">
      <c r="B17" s="33"/>
      <c r="C17" s="33"/>
      <c r="D17" s="290"/>
      <c r="E17" s="285" t="s">
        <v>137</v>
      </c>
      <c r="F17" s="285"/>
      <c r="G17" s="285"/>
      <c r="H17" s="285"/>
      <c r="I17" s="9" t="s">
        <v>47</v>
      </c>
      <c r="J17" s="321">
        <f>J15-J16</f>
        <v>0</v>
      </c>
      <c r="K17" s="322"/>
      <c r="L17" s="322"/>
      <c r="M17" s="444"/>
      <c r="N17" s="374"/>
      <c r="O17" s="314" t="s">
        <v>24</v>
      </c>
      <c r="P17" s="315"/>
      <c r="Q17" s="315"/>
      <c r="R17" s="316"/>
      <c r="S17" s="4" t="s">
        <v>139</v>
      </c>
      <c r="T17" s="319"/>
      <c r="U17" s="320"/>
      <c r="V17" s="320"/>
      <c r="W17" s="360"/>
      <c r="X17" s="422"/>
      <c r="Y17" s="419"/>
      <c r="Z17" s="314" t="s">
        <v>170</v>
      </c>
      <c r="AA17" s="315"/>
      <c r="AB17" s="316"/>
      <c r="AC17" s="4" t="s">
        <v>181</v>
      </c>
      <c r="AD17" s="319"/>
      <c r="AE17" s="320"/>
      <c r="AF17" s="320"/>
      <c r="AG17" s="338"/>
      <c r="AH17" s="33"/>
      <c r="AI17" s="33"/>
      <c r="AJ17" s="33"/>
      <c r="AK17" s="36"/>
      <c r="AL17" s="33"/>
      <c r="AM17" s="33"/>
      <c r="AN17" s="33"/>
      <c r="AO17" s="33"/>
      <c r="AP17" s="33"/>
      <c r="AQ17" s="33"/>
      <c r="AR17" s="33"/>
      <c r="AS17" s="33"/>
      <c r="AT17" s="33"/>
      <c r="AU17" s="33"/>
      <c r="AV17" s="33"/>
    </row>
    <row r="18" spans="2:48" ht="19.2" thickTop="1" thickBot="1">
      <c r="B18" s="33"/>
      <c r="C18" s="33"/>
      <c r="D18" s="286" t="s">
        <v>138</v>
      </c>
      <c r="E18" s="287"/>
      <c r="F18" s="287"/>
      <c r="G18" s="287"/>
      <c r="H18" s="287"/>
      <c r="I18" s="11" t="s">
        <v>48</v>
      </c>
      <c r="J18" s="26" t="s">
        <v>86</v>
      </c>
      <c r="K18" s="325">
        <f>J12-J17</f>
        <v>0</v>
      </c>
      <c r="L18" s="325"/>
      <c r="M18" s="440"/>
      <c r="N18" s="374"/>
      <c r="O18" s="330" t="s">
        <v>23</v>
      </c>
      <c r="P18" s="331"/>
      <c r="Q18" s="331"/>
      <c r="R18" s="332"/>
      <c r="S18" s="54" t="s">
        <v>140</v>
      </c>
      <c r="T18" s="246"/>
      <c r="U18" s="247"/>
      <c r="V18" s="247"/>
      <c r="W18" s="373"/>
      <c r="X18" s="422"/>
      <c r="Y18" s="419"/>
      <c r="Z18" s="330"/>
      <c r="AA18" s="331"/>
      <c r="AB18" s="332"/>
      <c r="AC18" s="54" t="s">
        <v>182</v>
      </c>
      <c r="AD18" s="246"/>
      <c r="AE18" s="247"/>
      <c r="AF18" s="247"/>
      <c r="AG18" s="298"/>
      <c r="AH18" s="33"/>
      <c r="AI18" s="33"/>
      <c r="AJ18" s="33"/>
      <c r="AK18" s="33"/>
      <c r="AL18" s="33"/>
      <c r="AM18" s="33"/>
      <c r="AN18" s="33"/>
      <c r="AO18" s="33"/>
      <c r="AP18" s="33"/>
      <c r="AQ18" s="33"/>
      <c r="AR18" s="33"/>
      <c r="AS18" s="33"/>
      <c r="AT18" s="33"/>
      <c r="AU18" s="33"/>
      <c r="AV18" s="33"/>
    </row>
    <row r="19" spans="2:48" ht="19.2" thickTop="1" thickBot="1">
      <c r="B19" s="33"/>
      <c r="C19" s="33"/>
      <c r="D19" s="291" t="s">
        <v>21</v>
      </c>
      <c r="E19" s="454" t="s">
        <v>26</v>
      </c>
      <c r="F19" s="454"/>
      <c r="G19" s="454"/>
      <c r="H19" s="454"/>
      <c r="I19" s="6" t="s">
        <v>49</v>
      </c>
      <c r="J19" s="441"/>
      <c r="K19" s="442"/>
      <c r="L19" s="442"/>
      <c r="M19" s="443"/>
      <c r="N19" s="374"/>
      <c r="O19" s="314" t="s">
        <v>22</v>
      </c>
      <c r="P19" s="315"/>
      <c r="Q19" s="315"/>
      <c r="R19" s="316"/>
      <c r="S19" s="4" t="s">
        <v>141</v>
      </c>
      <c r="T19" s="319"/>
      <c r="U19" s="320"/>
      <c r="V19" s="320"/>
      <c r="W19" s="360"/>
      <c r="X19" s="422"/>
      <c r="Y19" s="419"/>
      <c r="Z19" s="330"/>
      <c r="AA19" s="331"/>
      <c r="AB19" s="332"/>
      <c r="AC19" s="54" t="s">
        <v>183</v>
      </c>
      <c r="AD19" s="246"/>
      <c r="AE19" s="247"/>
      <c r="AF19" s="247"/>
      <c r="AG19" s="298"/>
      <c r="AH19" s="33"/>
      <c r="AI19" s="33"/>
      <c r="AJ19" s="33"/>
      <c r="AK19" s="33"/>
      <c r="AL19" s="33"/>
      <c r="AM19" s="33"/>
      <c r="AN19" s="33"/>
      <c r="AO19" s="33"/>
      <c r="AP19" s="33"/>
      <c r="AQ19" s="33"/>
      <c r="AR19" s="33"/>
      <c r="AS19" s="33"/>
      <c r="AT19" s="33"/>
      <c r="AU19" s="33"/>
      <c r="AV19" s="33"/>
    </row>
    <row r="20" spans="2:48" ht="19.2" thickTop="1" thickBot="1">
      <c r="B20" s="33"/>
      <c r="C20" s="33"/>
      <c r="D20" s="289"/>
      <c r="E20" s="284" t="s">
        <v>27</v>
      </c>
      <c r="F20" s="284"/>
      <c r="G20" s="284"/>
      <c r="H20" s="284"/>
      <c r="I20" s="54" t="s">
        <v>50</v>
      </c>
      <c r="J20" s="246"/>
      <c r="K20" s="247"/>
      <c r="L20" s="247"/>
      <c r="M20" s="373"/>
      <c r="N20" s="374"/>
      <c r="O20" s="437"/>
      <c r="P20" s="438"/>
      <c r="Q20" s="438"/>
      <c r="R20" s="439"/>
      <c r="S20" s="54" t="s">
        <v>142</v>
      </c>
      <c r="T20" s="246"/>
      <c r="U20" s="247"/>
      <c r="V20" s="247"/>
      <c r="W20" s="373"/>
      <c r="X20" s="423"/>
      <c r="Y20" s="420"/>
      <c r="Z20" s="394" t="s">
        <v>171</v>
      </c>
      <c r="AA20" s="384"/>
      <c r="AB20" s="385"/>
      <c r="AC20" s="9" t="s">
        <v>184</v>
      </c>
      <c r="AD20" s="321">
        <f>SUM(AD16:AG19)</f>
        <v>0</v>
      </c>
      <c r="AE20" s="322"/>
      <c r="AF20" s="322"/>
      <c r="AG20" s="395"/>
      <c r="AH20" s="33"/>
      <c r="AI20" s="45"/>
      <c r="AJ20" s="87" t="s">
        <v>214</v>
      </c>
      <c r="AK20" s="339">
        <f>SUM(AD16,AD18:AG19)</f>
        <v>0</v>
      </c>
      <c r="AL20" s="339"/>
      <c r="AM20" s="340"/>
      <c r="AN20" s="33"/>
      <c r="AO20" s="33"/>
      <c r="AP20" s="33"/>
      <c r="AQ20" s="33"/>
      <c r="AR20" s="33"/>
      <c r="AS20" s="33"/>
      <c r="AT20" s="33"/>
      <c r="AU20" s="33"/>
      <c r="AV20" s="33"/>
    </row>
    <row r="21" spans="2:48" ht="19.2" thickTop="1" thickBot="1">
      <c r="B21" s="33"/>
      <c r="C21" s="33"/>
      <c r="D21" s="289"/>
      <c r="E21" s="284" t="s">
        <v>28</v>
      </c>
      <c r="F21" s="284"/>
      <c r="G21" s="284"/>
      <c r="H21" s="284"/>
      <c r="I21" s="54" t="s">
        <v>51</v>
      </c>
      <c r="J21" s="246"/>
      <c r="K21" s="247"/>
      <c r="L21" s="247"/>
      <c r="M21" s="373"/>
      <c r="N21" s="374"/>
      <c r="O21" s="437"/>
      <c r="P21" s="438"/>
      <c r="Q21" s="438"/>
      <c r="R21" s="439"/>
      <c r="S21" s="54" t="s">
        <v>143</v>
      </c>
      <c r="T21" s="246"/>
      <c r="U21" s="247"/>
      <c r="V21" s="247"/>
      <c r="W21" s="373"/>
      <c r="X21" s="348" t="s">
        <v>193</v>
      </c>
      <c r="Y21" s="348"/>
      <c r="Z21" s="348"/>
      <c r="AA21" s="348"/>
      <c r="AB21" s="349"/>
      <c r="AC21" s="13" t="s">
        <v>185</v>
      </c>
      <c r="AD21" s="26" t="s">
        <v>166</v>
      </c>
      <c r="AE21" s="325">
        <f>T28+AD15-AD20</f>
        <v>0</v>
      </c>
      <c r="AF21" s="325"/>
      <c r="AG21" s="362"/>
      <c r="AH21" s="33"/>
      <c r="AI21" s="45"/>
      <c r="AJ21" s="69" t="s">
        <v>215</v>
      </c>
      <c r="AK21" s="32" t="s">
        <v>202</v>
      </c>
      <c r="AL21" s="414" t="str">
        <f>IF(AK28+AK15-AK20&gt;0,AK28+AK15-AK20,"0")</f>
        <v>0</v>
      </c>
      <c r="AM21" s="344"/>
      <c r="AN21" s="33"/>
      <c r="AO21" s="33"/>
      <c r="AP21" s="33"/>
      <c r="AQ21" s="33"/>
      <c r="AR21" s="33"/>
      <c r="AS21" s="33"/>
      <c r="AT21" s="33"/>
      <c r="AU21" s="33"/>
      <c r="AV21" s="33"/>
    </row>
    <row r="22" spans="2:48" ht="19.2" thickTop="1" thickBot="1">
      <c r="B22" s="33"/>
      <c r="C22" s="33"/>
      <c r="D22" s="289"/>
      <c r="E22" s="284" t="s">
        <v>29</v>
      </c>
      <c r="F22" s="284"/>
      <c r="G22" s="284"/>
      <c r="H22" s="284"/>
      <c r="I22" s="54" t="s">
        <v>52</v>
      </c>
      <c r="J22" s="246"/>
      <c r="K22" s="247"/>
      <c r="L22" s="247"/>
      <c r="M22" s="373"/>
      <c r="N22" s="374"/>
      <c r="O22" s="330"/>
      <c r="P22" s="331"/>
      <c r="Q22" s="331"/>
      <c r="R22" s="332"/>
      <c r="S22" s="54" t="s">
        <v>144</v>
      </c>
      <c r="T22" s="246"/>
      <c r="U22" s="247"/>
      <c r="V22" s="247"/>
      <c r="W22" s="373"/>
      <c r="X22" s="431" t="s">
        <v>174</v>
      </c>
      <c r="Y22" s="431"/>
      <c r="Z22" s="431"/>
      <c r="AA22" s="431"/>
      <c r="AB22" s="432"/>
      <c r="AC22" s="7" t="s">
        <v>186</v>
      </c>
      <c r="AD22" s="433"/>
      <c r="AE22" s="434"/>
      <c r="AF22" s="434"/>
      <c r="AG22" s="435"/>
      <c r="AH22" s="33"/>
      <c r="AI22" s="33"/>
      <c r="AJ22" s="46"/>
      <c r="AK22" s="33"/>
      <c r="AL22" s="33"/>
      <c r="AM22" s="33"/>
      <c r="AN22" s="33"/>
      <c r="AO22" s="33"/>
      <c r="AP22" s="33"/>
      <c r="AQ22" s="33"/>
      <c r="AR22" s="33"/>
      <c r="AS22" s="33"/>
      <c r="AT22" s="33"/>
      <c r="AU22" s="33"/>
      <c r="AV22" s="33"/>
    </row>
    <row r="23" spans="2:48" ht="19.2" thickTop="1" thickBot="1">
      <c r="B23" s="33"/>
      <c r="C23" s="33"/>
      <c r="D23" s="289"/>
      <c r="E23" s="284" t="s">
        <v>30</v>
      </c>
      <c r="F23" s="284"/>
      <c r="G23" s="284"/>
      <c r="H23" s="284"/>
      <c r="I23" s="54" t="s">
        <v>53</v>
      </c>
      <c r="J23" s="246"/>
      <c r="K23" s="247"/>
      <c r="L23" s="247"/>
      <c r="M23" s="373"/>
      <c r="N23" s="374"/>
      <c r="O23" s="330"/>
      <c r="P23" s="331"/>
      <c r="Q23" s="331"/>
      <c r="R23" s="332"/>
      <c r="S23" s="54" t="s">
        <v>145</v>
      </c>
      <c r="T23" s="246"/>
      <c r="U23" s="247"/>
      <c r="V23" s="247"/>
      <c r="W23" s="373"/>
      <c r="X23" s="427" t="s">
        <v>194</v>
      </c>
      <c r="Y23" s="427"/>
      <c r="Z23" s="427"/>
      <c r="AA23" s="427"/>
      <c r="AB23" s="428"/>
      <c r="AC23" s="14" t="s">
        <v>187</v>
      </c>
      <c r="AD23" s="424">
        <f>AE21-AD22</f>
        <v>0</v>
      </c>
      <c r="AE23" s="425"/>
      <c r="AF23" s="425"/>
      <c r="AG23" s="426"/>
      <c r="AH23" s="33"/>
      <c r="AI23" s="33"/>
      <c r="AJ23" s="68" t="s">
        <v>216</v>
      </c>
      <c r="AK23" s="412" t="str">
        <f>IF(AL21&gt;0,AL21,"0")</f>
        <v>0</v>
      </c>
      <c r="AL23" s="412"/>
      <c r="AM23" s="413"/>
      <c r="AN23" s="33"/>
      <c r="AO23" s="33"/>
      <c r="AP23" s="33"/>
      <c r="AQ23" s="33"/>
      <c r="AR23" s="33"/>
      <c r="AS23" s="33"/>
      <c r="AT23" s="33"/>
      <c r="AU23" s="33"/>
      <c r="AV23" s="33"/>
    </row>
    <row r="24" spans="2:48" ht="18.600000000000001" thickTop="1">
      <c r="B24" s="33"/>
      <c r="C24" s="33"/>
      <c r="D24" s="289"/>
      <c r="E24" s="293" t="s">
        <v>31</v>
      </c>
      <c r="F24" s="293"/>
      <c r="G24" s="293"/>
      <c r="H24" s="293"/>
      <c r="I24" s="4" t="s">
        <v>54</v>
      </c>
      <c r="J24" s="319"/>
      <c r="K24" s="320"/>
      <c r="L24" s="320"/>
      <c r="M24" s="360"/>
      <c r="N24" s="374"/>
      <c r="O24" s="448"/>
      <c r="P24" s="448"/>
      <c r="Q24" s="448"/>
      <c r="R24" s="448"/>
      <c r="S24" s="54" t="s">
        <v>146</v>
      </c>
      <c r="T24" s="246"/>
      <c r="U24" s="247"/>
      <c r="V24" s="247"/>
      <c r="W24" s="298"/>
      <c r="X24" s="33"/>
      <c r="Y24" s="33"/>
      <c r="Z24" s="33"/>
      <c r="AA24" s="33"/>
      <c r="AB24" s="33"/>
      <c r="AC24" s="33"/>
      <c r="AD24" s="33"/>
      <c r="AE24" s="33"/>
      <c r="AF24" s="33"/>
      <c r="AG24" s="33"/>
      <c r="AH24" s="33"/>
      <c r="AI24" s="33"/>
      <c r="AJ24" s="44"/>
      <c r="AK24" s="33"/>
      <c r="AL24" s="33"/>
      <c r="AM24" s="33"/>
      <c r="AN24" s="33"/>
      <c r="AO24" s="33"/>
      <c r="AP24" s="33"/>
      <c r="AQ24" s="33"/>
      <c r="AR24" s="33"/>
      <c r="AS24" s="33"/>
      <c r="AT24" s="33"/>
      <c r="AU24" s="33"/>
      <c r="AV24" s="33"/>
    </row>
    <row r="25" spans="2:48" ht="20.25" customHeight="1">
      <c r="B25" s="33"/>
      <c r="C25" s="33"/>
      <c r="D25" s="289"/>
      <c r="E25" s="314" t="s">
        <v>76</v>
      </c>
      <c r="F25" s="315"/>
      <c r="G25" s="315"/>
      <c r="H25" s="316"/>
      <c r="I25" s="4" t="s">
        <v>55</v>
      </c>
      <c r="J25" s="319"/>
      <c r="K25" s="320"/>
      <c r="L25" s="320"/>
      <c r="M25" s="360"/>
      <c r="N25" s="374"/>
      <c r="O25" s="366"/>
      <c r="P25" s="386"/>
      <c r="Q25" s="386"/>
      <c r="R25" s="367"/>
      <c r="S25" s="54" t="s">
        <v>147</v>
      </c>
      <c r="T25" s="246"/>
      <c r="U25" s="247"/>
      <c r="V25" s="247"/>
      <c r="W25" s="298"/>
      <c r="X25" s="71"/>
      <c r="Y25" s="64"/>
      <c r="Z25" s="64"/>
      <c r="AA25" s="64"/>
      <c r="AB25" s="64"/>
      <c r="AC25" s="64"/>
      <c r="AD25" s="64"/>
      <c r="AE25" s="64"/>
      <c r="AF25" s="64"/>
      <c r="AG25" s="64"/>
      <c r="AH25" s="36"/>
      <c r="AI25" s="33"/>
      <c r="AJ25" s="33"/>
      <c r="AK25" s="33"/>
      <c r="AL25" s="33"/>
      <c r="AM25" s="33"/>
      <c r="AN25" s="33"/>
      <c r="AO25" s="33"/>
      <c r="AP25" s="36"/>
      <c r="AQ25" s="33"/>
      <c r="AR25" s="33"/>
      <c r="AS25" s="33"/>
      <c r="AT25" s="33"/>
      <c r="AU25" s="33"/>
      <c r="AV25" s="33"/>
    </row>
    <row r="26" spans="2:48" ht="18.600000000000001" thickBot="1">
      <c r="B26" s="33"/>
      <c r="C26" s="33"/>
      <c r="D26" s="289"/>
      <c r="E26" s="330" t="s">
        <v>32</v>
      </c>
      <c r="F26" s="331"/>
      <c r="G26" s="331"/>
      <c r="H26" s="332"/>
      <c r="I26" s="54" t="s">
        <v>56</v>
      </c>
      <c r="J26" s="246"/>
      <c r="K26" s="247"/>
      <c r="L26" s="247"/>
      <c r="M26" s="373"/>
      <c r="N26" s="374"/>
      <c r="O26" s="366" t="s">
        <v>36</v>
      </c>
      <c r="P26" s="386"/>
      <c r="Q26" s="386"/>
      <c r="R26" s="367"/>
      <c r="S26" s="54" t="s">
        <v>148</v>
      </c>
      <c r="T26" s="246"/>
      <c r="U26" s="247"/>
      <c r="V26" s="247"/>
      <c r="W26" s="298"/>
      <c r="X26" s="72"/>
      <c r="Y26" s="64"/>
      <c r="Z26" s="64"/>
      <c r="AA26" s="64"/>
      <c r="AB26" s="64"/>
      <c r="AC26" s="43"/>
      <c r="AD26" s="64"/>
      <c r="AE26" s="64"/>
      <c r="AF26" s="64"/>
      <c r="AG26" s="64"/>
      <c r="AH26" s="33"/>
      <c r="AI26" s="33"/>
      <c r="AJ26" s="37"/>
      <c r="AK26" s="33"/>
      <c r="AL26" s="33"/>
      <c r="AM26" s="33"/>
      <c r="AN26" s="33"/>
      <c r="AO26" s="33"/>
      <c r="AP26" s="33"/>
      <c r="AQ26" s="33"/>
      <c r="AR26" s="33"/>
      <c r="AS26" s="33"/>
      <c r="AT26" s="33"/>
      <c r="AU26" s="33"/>
      <c r="AV26" s="33"/>
    </row>
    <row r="27" spans="2:48" ht="20.25" customHeight="1" thickTop="1" thickBot="1">
      <c r="B27" s="33"/>
      <c r="C27" s="33"/>
      <c r="D27" s="292"/>
      <c r="E27" s="453" t="s">
        <v>33</v>
      </c>
      <c r="F27" s="399"/>
      <c r="G27" s="399"/>
      <c r="H27" s="400"/>
      <c r="I27" s="57" t="s">
        <v>57</v>
      </c>
      <c r="J27" s="304"/>
      <c r="K27" s="305"/>
      <c r="L27" s="305"/>
      <c r="M27" s="377"/>
      <c r="N27" s="447"/>
      <c r="O27" s="394" t="s">
        <v>150</v>
      </c>
      <c r="P27" s="384"/>
      <c r="Q27" s="384"/>
      <c r="R27" s="385"/>
      <c r="S27" s="9" t="s">
        <v>149</v>
      </c>
      <c r="T27" s="143" t="s">
        <v>87</v>
      </c>
      <c r="U27" s="445">
        <f>SUM(J19:M27,T12:W26)</f>
        <v>0</v>
      </c>
      <c r="V27" s="322"/>
      <c r="W27" s="395"/>
      <c r="X27" s="72"/>
      <c r="Y27" s="64"/>
      <c r="Z27" s="33"/>
      <c r="AA27" s="33"/>
      <c r="AB27" s="33"/>
      <c r="AC27" s="33"/>
      <c r="AD27" s="33"/>
      <c r="AE27" s="33"/>
      <c r="AF27" s="33"/>
      <c r="AG27" s="64"/>
      <c r="AH27" s="33"/>
      <c r="AI27" s="45"/>
      <c r="AJ27" s="82" t="s">
        <v>217</v>
      </c>
      <c r="AK27" s="88" t="s">
        <v>203</v>
      </c>
      <c r="AL27" s="415">
        <f>SUM(J20:M23,J26:M27,T12,T14:W16,T18,T20:W26)</f>
        <v>0</v>
      </c>
      <c r="AM27" s="340"/>
      <c r="AN27" s="33"/>
      <c r="AO27" s="33"/>
      <c r="AP27" s="33"/>
      <c r="AQ27" s="33"/>
      <c r="AR27" s="33"/>
      <c r="AS27" s="33"/>
      <c r="AT27" s="33"/>
      <c r="AU27" s="33"/>
      <c r="AV27" s="33"/>
    </row>
    <row r="28" spans="2:48" ht="20.25" customHeight="1" thickTop="1" thickBot="1">
      <c r="B28" s="33"/>
      <c r="C28" s="33"/>
      <c r="D28" s="73"/>
      <c r="E28" s="74"/>
      <c r="F28" s="74"/>
      <c r="G28" s="74"/>
      <c r="H28" s="74"/>
      <c r="I28" s="74"/>
      <c r="J28" s="74"/>
      <c r="K28" s="74"/>
      <c r="L28" s="74"/>
      <c r="M28" s="75"/>
      <c r="N28" s="436" t="s">
        <v>152</v>
      </c>
      <c r="O28" s="427"/>
      <c r="P28" s="427"/>
      <c r="Q28" s="427"/>
      <c r="R28" s="428"/>
      <c r="S28" s="14" t="s">
        <v>151</v>
      </c>
      <c r="T28" s="416">
        <f>K18-U27</f>
        <v>0</v>
      </c>
      <c r="U28" s="417"/>
      <c r="V28" s="417"/>
      <c r="W28" s="418"/>
      <c r="X28" s="64"/>
      <c r="Y28" s="64"/>
      <c r="Z28" s="33"/>
      <c r="AA28" s="33"/>
      <c r="AB28" s="33"/>
      <c r="AC28" s="33"/>
      <c r="AD28" s="33"/>
      <c r="AE28" s="33"/>
      <c r="AF28" s="33"/>
      <c r="AG28" s="64"/>
      <c r="AH28" s="33"/>
      <c r="AI28" s="45"/>
      <c r="AJ28" s="80" t="s">
        <v>218</v>
      </c>
      <c r="AK28" s="343" t="str">
        <f>IF(K18-AL27&gt;0,K18-AL27,"0")</f>
        <v>0</v>
      </c>
      <c r="AL28" s="343"/>
      <c r="AM28" s="344"/>
      <c r="AN28" s="33"/>
      <c r="AO28" s="33"/>
      <c r="AP28" s="33"/>
      <c r="AQ28" s="33"/>
      <c r="AR28" s="33"/>
      <c r="AS28" s="33"/>
      <c r="AT28" s="33"/>
      <c r="AU28" s="33"/>
      <c r="AV28" s="33"/>
    </row>
    <row r="29" spans="2:48" ht="18.600000000000001" thickTop="1">
      <c r="B29" s="33"/>
      <c r="C29" s="33"/>
      <c r="D29" s="41"/>
      <c r="E29" s="42"/>
      <c r="F29" s="43"/>
      <c r="G29" s="43"/>
      <c r="H29" s="43"/>
      <c r="I29" s="43"/>
      <c r="J29" s="43"/>
      <c r="K29" s="43"/>
      <c r="L29" s="43"/>
      <c r="M29" s="43"/>
      <c r="N29" s="43"/>
      <c r="O29" s="43"/>
      <c r="P29" s="43"/>
      <c r="Q29" s="43"/>
      <c r="R29" s="43"/>
      <c r="S29" s="43"/>
      <c r="T29" s="74"/>
      <c r="U29" s="43"/>
      <c r="V29" s="43"/>
      <c r="W29" s="43"/>
      <c r="X29" s="33"/>
      <c r="Y29" s="33"/>
      <c r="Z29" s="33"/>
      <c r="AA29" s="33"/>
      <c r="AB29" s="33"/>
      <c r="AC29" s="33"/>
      <c r="AD29" s="33"/>
      <c r="AE29" s="33"/>
      <c r="AF29" s="33"/>
      <c r="AG29" s="33"/>
      <c r="AH29" s="33"/>
      <c r="AI29" s="33"/>
      <c r="AJ29" s="44"/>
      <c r="AK29" s="33"/>
      <c r="AL29" s="33"/>
      <c r="AM29" s="33"/>
      <c r="AN29" s="33"/>
      <c r="AO29" s="33"/>
      <c r="AP29" s="33"/>
      <c r="AQ29" s="33"/>
      <c r="AR29" s="33"/>
      <c r="AS29" s="33"/>
      <c r="AT29" s="33"/>
      <c r="AU29" s="33"/>
      <c r="AV29" s="33"/>
    </row>
  </sheetData>
  <mergeCells count="119">
    <mergeCell ref="O16:R16"/>
    <mergeCell ref="J12:M12"/>
    <mergeCell ref="J13:M13"/>
    <mergeCell ref="E25:H25"/>
    <mergeCell ref="E26:H26"/>
    <mergeCell ref="E27:H27"/>
    <mergeCell ref="E24:H24"/>
    <mergeCell ref="E22:H22"/>
    <mergeCell ref="E23:H23"/>
    <mergeCell ref="J23:M23"/>
    <mergeCell ref="J20:M20"/>
    <mergeCell ref="E16:H16"/>
    <mergeCell ref="J16:M16"/>
    <mergeCell ref="E21:H21"/>
    <mergeCell ref="J26:M26"/>
    <mergeCell ref="D18:H18"/>
    <mergeCell ref="D19:D27"/>
    <mergeCell ref="E19:H19"/>
    <mergeCell ref="E20:H20"/>
    <mergeCell ref="E17:H17"/>
    <mergeCell ref="O25:R25"/>
    <mergeCell ref="D12:H12"/>
    <mergeCell ref="D13:D17"/>
    <mergeCell ref="E13:H13"/>
    <mergeCell ref="T20:W20"/>
    <mergeCell ref="T21:W21"/>
    <mergeCell ref="T16:W16"/>
    <mergeCell ref="J17:M17"/>
    <mergeCell ref="T17:W17"/>
    <mergeCell ref="T26:W26"/>
    <mergeCell ref="J27:M27"/>
    <mergeCell ref="U27:W27"/>
    <mergeCell ref="O26:R26"/>
    <mergeCell ref="N12:N27"/>
    <mergeCell ref="J24:M24"/>
    <mergeCell ref="O24:R24"/>
    <mergeCell ref="J25:M25"/>
    <mergeCell ref="T25:W25"/>
    <mergeCell ref="J22:M22"/>
    <mergeCell ref="T22:W22"/>
    <mergeCell ref="O27:R27"/>
    <mergeCell ref="J14:M14"/>
    <mergeCell ref="T14:W14"/>
    <mergeCell ref="J15:M15"/>
    <mergeCell ref="T15:W15"/>
    <mergeCell ref="O15:R15"/>
    <mergeCell ref="O14:R14"/>
    <mergeCell ref="O17:R17"/>
    <mergeCell ref="E14:H14"/>
    <mergeCell ref="E15:H15"/>
    <mergeCell ref="AD15:AG15"/>
    <mergeCell ref="N28:R28"/>
    <mergeCell ref="T24:W24"/>
    <mergeCell ref="O12:R12"/>
    <mergeCell ref="O13:R13"/>
    <mergeCell ref="O23:R23"/>
    <mergeCell ref="O22:R22"/>
    <mergeCell ref="O21:R21"/>
    <mergeCell ref="J21:M21"/>
    <mergeCell ref="T12:W12"/>
    <mergeCell ref="T13:W13"/>
    <mergeCell ref="K18:M18"/>
    <mergeCell ref="T18:W18"/>
    <mergeCell ref="J19:M19"/>
    <mergeCell ref="T19:W19"/>
    <mergeCell ref="O20:R20"/>
    <mergeCell ref="O19:R19"/>
    <mergeCell ref="O18:R18"/>
    <mergeCell ref="T23:W23"/>
    <mergeCell ref="AD18:AG18"/>
    <mergeCell ref="Z16:AB16"/>
    <mergeCell ref="Z17:AB17"/>
    <mergeCell ref="AI1:AJ1"/>
    <mergeCell ref="D11:I11"/>
    <mergeCell ref="J11:L11"/>
    <mergeCell ref="N11:S11"/>
    <mergeCell ref="T11:V11"/>
    <mergeCell ref="D5:M5"/>
    <mergeCell ref="N5:W5"/>
    <mergeCell ref="D6:M6"/>
    <mergeCell ref="D7:J7"/>
    <mergeCell ref="K7:M7"/>
    <mergeCell ref="N7:W7"/>
    <mergeCell ref="D8:J8"/>
    <mergeCell ref="K8:M8"/>
    <mergeCell ref="N8:W8"/>
    <mergeCell ref="Z18:AB18"/>
    <mergeCell ref="Z19:AB19"/>
    <mergeCell ref="Z20:AB20"/>
    <mergeCell ref="AN2:AV3"/>
    <mergeCell ref="AK15:AM15"/>
    <mergeCell ref="X22:AB22"/>
    <mergeCell ref="AD22:AG22"/>
    <mergeCell ref="X11:AC11"/>
    <mergeCell ref="AD11:AF11"/>
    <mergeCell ref="AK23:AM23"/>
    <mergeCell ref="AK20:AM20"/>
    <mergeCell ref="AL21:AM21"/>
    <mergeCell ref="AL27:AM27"/>
    <mergeCell ref="AK28:AM28"/>
    <mergeCell ref="T28:W28"/>
    <mergeCell ref="Y12:Y15"/>
    <mergeCell ref="Y16:Y20"/>
    <mergeCell ref="X12:X20"/>
    <mergeCell ref="Z12:AB12"/>
    <mergeCell ref="X21:AB21"/>
    <mergeCell ref="Z13:AB13"/>
    <mergeCell ref="Z14:AB14"/>
    <mergeCell ref="Z15:AB15"/>
    <mergeCell ref="AD23:AG23"/>
    <mergeCell ref="X23:AB23"/>
    <mergeCell ref="AD19:AG19"/>
    <mergeCell ref="AD20:AG20"/>
    <mergeCell ref="AE21:AG21"/>
    <mergeCell ref="AD12:AG12"/>
    <mergeCell ref="AD13:AG13"/>
    <mergeCell ref="AD14:AG14"/>
    <mergeCell ref="AD16:AG16"/>
    <mergeCell ref="AD17:AG17"/>
  </mergeCells>
  <phoneticPr fontId="1"/>
  <conditionalFormatting sqref="D6">
    <cfRule type="expression" dxfId="20" priority="7">
      <formula>$D$6=""</formula>
    </cfRule>
  </conditionalFormatting>
  <conditionalFormatting sqref="D8">
    <cfRule type="expression" dxfId="19" priority="6">
      <formula>$D$8=""</formula>
    </cfRule>
  </conditionalFormatting>
  <conditionalFormatting sqref="K8">
    <cfRule type="expression" dxfId="18" priority="5">
      <formula>$K$8=""</formula>
    </cfRule>
  </conditionalFormatting>
  <conditionalFormatting sqref="N8:W8">
    <cfRule type="expression" dxfId="17" priority="4">
      <formula>$N$8=""</formula>
    </cfRule>
  </conditionalFormatting>
  <conditionalFormatting sqref="N6:W6">
    <cfRule type="expression" dxfId="16" priority="3">
      <formula>$N$6=""</formula>
    </cfRule>
  </conditionalFormatting>
  <conditionalFormatting sqref="AL21:AM21">
    <cfRule type="expression" dxfId="15" priority="1">
      <formula>$AL$21="0"</formula>
    </cfRule>
    <cfRule type="expression" dxfId="14" priority="2">
      <formula>$AL$21&gt;1300000</formula>
    </cfRule>
  </conditionalFormatting>
  <pageMargins left="0.25" right="0.25" top="0.75" bottom="0.75" header="0.3" footer="0.3"/>
  <pageSetup paperSize="9" scale="38" orientation="portrait" r:id="rId1"/>
  <rowBreaks count="2" manualBreakCount="2">
    <brk id="57" max="24" man="1"/>
    <brk id="59" max="2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59999389629810485"/>
    <pageSetUpPr fitToPage="1"/>
  </sheetPr>
  <dimension ref="B1:AV30"/>
  <sheetViews>
    <sheetView view="pageBreakPreview" topLeftCell="J1" zoomScaleNormal="120" zoomScaleSheetLayoutView="100" workbookViewId="0">
      <selection activeCell="AR18" sqref="AR18"/>
    </sheetView>
  </sheetViews>
  <sheetFormatPr defaultRowHeight="18"/>
  <cols>
    <col min="1" max="2" width="1.19921875" customWidth="1"/>
    <col min="3" max="33" width="5" customWidth="1"/>
    <col min="34" max="48" width="5.5" customWidth="1"/>
  </cols>
  <sheetData>
    <row r="1" spans="2:48" ht="22.8" thickBot="1">
      <c r="B1" s="33"/>
      <c r="C1" s="133" t="s">
        <v>257</v>
      </c>
      <c r="D1" s="33"/>
      <c r="E1" s="33"/>
      <c r="F1" s="33"/>
      <c r="G1" s="134"/>
      <c r="H1" s="134"/>
      <c r="I1" s="134"/>
      <c r="J1" s="134"/>
      <c r="K1" s="134"/>
      <c r="L1" s="134"/>
      <c r="M1" s="134"/>
      <c r="N1" s="134"/>
      <c r="O1" s="134"/>
      <c r="P1" s="134"/>
      <c r="Q1" s="134"/>
      <c r="R1" s="134"/>
      <c r="S1" s="134"/>
      <c r="T1" s="134"/>
      <c r="U1" s="33"/>
      <c r="V1" s="33"/>
      <c r="W1" s="33"/>
      <c r="X1" s="33"/>
      <c r="Y1" s="33"/>
      <c r="Z1" s="33"/>
      <c r="AA1" s="33"/>
      <c r="AB1" s="33"/>
      <c r="AC1" s="33"/>
      <c r="AD1" s="33"/>
      <c r="AE1" s="33"/>
      <c r="AF1" s="33"/>
      <c r="AG1" s="33"/>
      <c r="AH1" s="33"/>
      <c r="AI1" s="260" t="s">
        <v>256</v>
      </c>
      <c r="AJ1" s="261"/>
      <c r="AK1" s="33"/>
      <c r="AL1" s="33"/>
      <c r="AM1" s="33"/>
      <c r="AN1" s="58" t="s">
        <v>200</v>
      </c>
      <c r="AO1" s="47"/>
      <c r="AP1" s="47"/>
      <c r="AQ1" s="47"/>
      <c r="AR1" s="47"/>
      <c r="AS1" s="47"/>
      <c r="AT1" s="47"/>
      <c r="AU1" s="47"/>
      <c r="AV1" s="48"/>
    </row>
    <row r="2" spans="2:48" ht="18.600000000000001" customHeight="1">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180" t="s">
        <v>201</v>
      </c>
      <c r="AO2" s="181"/>
      <c r="AP2" s="181"/>
      <c r="AQ2" s="181"/>
      <c r="AR2" s="181"/>
      <c r="AS2" s="181"/>
      <c r="AT2" s="181"/>
      <c r="AU2" s="181"/>
      <c r="AV2" s="302"/>
    </row>
    <row r="3" spans="2:48">
      <c r="B3" s="33"/>
      <c r="C3" s="35" t="s">
        <v>254</v>
      </c>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49"/>
      <c r="AO3" s="36"/>
      <c r="AP3" s="36"/>
      <c r="AQ3" s="36"/>
      <c r="AR3" s="36"/>
      <c r="AS3" s="36"/>
      <c r="AT3" s="36"/>
      <c r="AU3" s="36"/>
      <c r="AV3" s="50"/>
    </row>
    <row r="4" spans="2:48" ht="7.5" customHeight="1" thickBot="1">
      <c r="B4" s="33"/>
      <c r="C4" s="62"/>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49"/>
      <c r="AO4" s="36"/>
      <c r="AP4" s="36"/>
      <c r="AQ4" s="36"/>
      <c r="AR4" s="36"/>
      <c r="AS4" s="36"/>
      <c r="AT4" s="36"/>
      <c r="AU4" s="36"/>
      <c r="AV4" s="50"/>
    </row>
    <row r="5" spans="2:48" ht="17.25" customHeight="1">
      <c r="B5" s="33"/>
      <c r="C5" s="62"/>
      <c r="D5" s="263" t="s">
        <v>238</v>
      </c>
      <c r="E5" s="264"/>
      <c r="F5" s="264"/>
      <c r="G5" s="264"/>
      <c r="H5" s="264"/>
      <c r="I5" s="264"/>
      <c r="J5" s="264"/>
      <c r="K5" s="264"/>
      <c r="L5" s="264"/>
      <c r="M5" s="265"/>
      <c r="N5" s="269" t="s">
        <v>239</v>
      </c>
      <c r="O5" s="270"/>
      <c r="P5" s="270"/>
      <c r="Q5" s="270"/>
      <c r="R5" s="270"/>
      <c r="S5" s="270"/>
      <c r="T5" s="270"/>
      <c r="U5" s="270"/>
      <c r="V5" s="270"/>
      <c r="W5" s="271"/>
      <c r="X5" s="33"/>
      <c r="Y5" s="33"/>
      <c r="Z5" s="33"/>
      <c r="AA5" s="33"/>
      <c r="AB5" s="33"/>
      <c r="AC5" s="33"/>
      <c r="AD5" s="33"/>
      <c r="AE5" s="33"/>
      <c r="AF5" s="33"/>
      <c r="AG5" s="33"/>
      <c r="AH5" s="33"/>
      <c r="AI5" s="33"/>
      <c r="AJ5" s="33"/>
      <c r="AK5" s="33"/>
      <c r="AL5" s="33"/>
      <c r="AM5" s="33"/>
      <c r="AN5" s="49"/>
      <c r="AO5" s="36"/>
      <c r="AP5" s="36"/>
      <c r="AQ5" s="36"/>
      <c r="AR5" s="36"/>
      <c r="AS5" s="36"/>
      <c r="AT5" s="36"/>
      <c r="AU5" s="36"/>
      <c r="AV5" s="50"/>
    </row>
    <row r="6" spans="2:48" ht="30" customHeight="1">
      <c r="B6" s="33"/>
      <c r="C6" s="33"/>
      <c r="D6" s="266">
        <f>'（別紙１）合計額確認表'!C6</f>
        <v>0</v>
      </c>
      <c r="E6" s="267"/>
      <c r="F6" s="267"/>
      <c r="G6" s="267"/>
      <c r="H6" s="267"/>
      <c r="I6" s="267"/>
      <c r="J6" s="267"/>
      <c r="K6" s="267"/>
      <c r="L6" s="267"/>
      <c r="M6" s="268"/>
      <c r="N6" s="103">
        <f>'（別紙１）合計額確認表'!M6</f>
        <v>0</v>
      </c>
      <c r="O6" s="103">
        <f>'（別紙１）合計額確認表'!N6</f>
        <v>0</v>
      </c>
      <c r="P6" s="103">
        <f>'（別紙１）合計額確認表'!O6</f>
        <v>0</v>
      </c>
      <c r="Q6" s="103">
        <f>'（別紙１）合計額確認表'!P6</f>
        <v>0</v>
      </c>
      <c r="R6" s="103">
        <f>'（別紙１）合計額確認表'!Q6</f>
        <v>0</v>
      </c>
      <c r="S6" s="103">
        <f>'（別紙１）合計額確認表'!R6</f>
        <v>0</v>
      </c>
      <c r="T6" s="103">
        <f>'（別紙１）合計額確認表'!S6</f>
        <v>0</v>
      </c>
      <c r="U6" s="103">
        <f>'（別紙１）合計額確認表'!T6</f>
        <v>0</v>
      </c>
      <c r="V6" s="103">
        <f>'（別紙１）合計額確認表'!U6</f>
        <v>0</v>
      </c>
      <c r="W6" s="131">
        <f>'（別紙１）合計額確認表'!V6</f>
        <v>0</v>
      </c>
      <c r="X6" s="33"/>
      <c r="Y6" s="33"/>
      <c r="Z6" s="33"/>
      <c r="AA6" s="33"/>
      <c r="AB6" s="33"/>
      <c r="AC6" s="33"/>
      <c r="AD6" s="33"/>
      <c r="AE6" s="33"/>
      <c r="AF6" s="33"/>
      <c r="AG6" s="33"/>
      <c r="AH6" s="36"/>
      <c r="AI6" s="33"/>
      <c r="AJ6" s="33"/>
      <c r="AK6" s="33"/>
      <c r="AL6" s="33"/>
      <c r="AM6" s="33"/>
      <c r="AN6" s="49"/>
      <c r="AO6" s="36"/>
      <c r="AP6" s="36"/>
      <c r="AQ6" s="36"/>
      <c r="AR6" s="36"/>
      <c r="AS6" s="36"/>
      <c r="AT6" s="36"/>
      <c r="AU6" s="36"/>
      <c r="AV6" s="50"/>
    </row>
    <row r="7" spans="2:48" ht="16.5" customHeight="1">
      <c r="B7" s="33"/>
      <c r="C7" s="33"/>
      <c r="D7" s="275" t="s">
        <v>2</v>
      </c>
      <c r="E7" s="276"/>
      <c r="F7" s="276"/>
      <c r="G7" s="276"/>
      <c r="H7" s="276"/>
      <c r="I7" s="276"/>
      <c r="J7" s="277"/>
      <c r="K7" s="281" t="s">
        <v>3</v>
      </c>
      <c r="L7" s="276"/>
      <c r="M7" s="277"/>
      <c r="N7" s="272" t="s">
        <v>240</v>
      </c>
      <c r="O7" s="273"/>
      <c r="P7" s="273"/>
      <c r="Q7" s="273"/>
      <c r="R7" s="273"/>
      <c r="S7" s="273"/>
      <c r="T7" s="273"/>
      <c r="U7" s="273"/>
      <c r="V7" s="273"/>
      <c r="W7" s="274"/>
      <c r="X7" s="33"/>
      <c r="Y7" s="33"/>
      <c r="Z7" s="33"/>
      <c r="AA7" s="33"/>
      <c r="AB7" s="33"/>
      <c r="AC7" s="33"/>
      <c r="AD7" s="33"/>
      <c r="AE7" s="33"/>
      <c r="AF7" s="33"/>
      <c r="AG7" s="33"/>
      <c r="AH7" s="33"/>
      <c r="AI7" s="33"/>
      <c r="AJ7" s="33"/>
      <c r="AK7" s="33"/>
      <c r="AL7" s="33"/>
      <c r="AM7" s="33"/>
      <c r="AN7" s="49"/>
      <c r="AO7" s="36"/>
      <c r="AP7" s="36"/>
      <c r="AQ7" s="36"/>
      <c r="AR7" s="36"/>
      <c r="AS7" s="36"/>
      <c r="AT7" s="36"/>
      <c r="AU7" s="36"/>
      <c r="AV7" s="50"/>
    </row>
    <row r="8" spans="2:48" ht="30" customHeight="1" thickBot="1">
      <c r="B8" s="33"/>
      <c r="C8" s="33"/>
      <c r="D8" s="278">
        <f>'（別紙１）合計額確認表'!C8</f>
        <v>0</v>
      </c>
      <c r="E8" s="279"/>
      <c r="F8" s="279"/>
      <c r="G8" s="279"/>
      <c r="H8" s="279"/>
      <c r="I8" s="279"/>
      <c r="J8" s="280"/>
      <c r="K8" s="282">
        <f>'（別紙１）合計額確認表'!J8</f>
        <v>0</v>
      </c>
      <c r="L8" s="279"/>
      <c r="M8" s="280"/>
      <c r="N8" s="279">
        <f>'（別紙１）合計額確認表'!M8</f>
        <v>0</v>
      </c>
      <c r="O8" s="279"/>
      <c r="P8" s="279"/>
      <c r="Q8" s="279"/>
      <c r="R8" s="279"/>
      <c r="S8" s="279"/>
      <c r="T8" s="279"/>
      <c r="U8" s="279"/>
      <c r="V8" s="279"/>
      <c r="W8" s="283"/>
      <c r="X8" s="33"/>
      <c r="Y8" s="33"/>
      <c r="Z8" s="33"/>
      <c r="AA8" s="33"/>
      <c r="AB8" s="33"/>
      <c r="AC8" s="33"/>
      <c r="AD8" s="33"/>
      <c r="AE8" s="33"/>
      <c r="AF8" s="33"/>
      <c r="AG8" s="33"/>
      <c r="AH8" s="33"/>
      <c r="AI8" s="33"/>
      <c r="AJ8" s="33"/>
      <c r="AK8" s="33"/>
      <c r="AL8" s="33"/>
      <c r="AM8" s="33"/>
      <c r="AN8" s="49"/>
      <c r="AO8" s="36"/>
      <c r="AP8" s="36"/>
      <c r="AQ8" s="36"/>
      <c r="AR8" s="36"/>
      <c r="AS8" s="36"/>
      <c r="AT8" s="36"/>
      <c r="AU8" s="36"/>
      <c r="AV8" s="50"/>
    </row>
    <row r="9" spans="2:48" ht="11.25" customHeight="1">
      <c r="B9" s="33"/>
      <c r="C9" s="33"/>
      <c r="D9" s="39"/>
      <c r="E9" s="39"/>
      <c r="F9" s="39"/>
      <c r="G9" s="39"/>
      <c r="H9" s="39"/>
      <c r="I9" s="39"/>
      <c r="J9" s="39"/>
      <c r="K9" s="39"/>
      <c r="L9" s="39"/>
      <c r="M9" s="39"/>
      <c r="N9" s="39"/>
      <c r="O9" s="39"/>
      <c r="P9" s="39"/>
      <c r="Q9" s="39"/>
      <c r="R9" s="39"/>
      <c r="S9" s="39"/>
      <c r="T9" s="39"/>
      <c r="U9" s="39"/>
      <c r="V9" s="39"/>
      <c r="W9" s="39"/>
      <c r="X9" s="33"/>
      <c r="Y9" s="33"/>
      <c r="Z9" s="33"/>
      <c r="AA9" s="33"/>
      <c r="AB9" s="33"/>
      <c r="AC9" s="33"/>
      <c r="AD9" s="33"/>
      <c r="AE9" s="33"/>
      <c r="AF9" s="33"/>
      <c r="AG9" s="33"/>
      <c r="AH9" s="33"/>
      <c r="AI9" s="33"/>
      <c r="AJ9" s="33"/>
      <c r="AK9" s="36"/>
      <c r="AL9" s="33"/>
      <c r="AM9" s="33"/>
      <c r="AN9" s="49"/>
      <c r="AO9" s="36"/>
      <c r="AP9" s="36"/>
      <c r="AQ9" s="36"/>
      <c r="AR9" s="36"/>
      <c r="AS9" s="36"/>
      <c r="AT9" s="36"/>
      <c r="AU9" s="36"/>
      <c r="AV9" s="50"/>
    </row>
    <row r="10" spans="2:48" ht="18.75" customHeight="1" thickBot="1">
      <c r="B10" s="33"/>
      <c r="C10" s="38" t="s">
        <v>241</v>
      </c>
      <c r="D10" s="33"/>
      <c r="E10" s="40"/>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49"/>
      <c r="AO10" s="36"/>
      <c r="AP10" s="36"/>
      <c r="AQ10" s="36"/>
      <c r="AR10" s="36"/>
      <c r="AS10" s="36"/>
      <c r="AT10" s="36"/>
      <c r="AU10" s="36"/>
      <c r="AV10" s="50"/>
    </row>
    <row r="11" spans="2:48" ht="18.600000000000001" thickBot="1">
      <c r="B11" s="33"/>
      <c r="C11" s="33"/>
      <c r="D11" s="333" t="s">
        <v>4</v>
      </c>
      <c r="E11" s="318"/>
      <c r="F11" s="318"/>
      <c r="G11" s="318"/>
      <c r="H11" s="318"/>
      <c r="I11" s="334"/>
      <c r="J11" s="317" t="s">
        <v>5</v>
      </c>
      <c r="K11" s="318"/>
      <c r="L11" s="318"/>
      <c r="M11" s="1" t="s">
        <v>81</v>
      </c>
      <c r="N11" s="317" t="s">
        <v>4</v>
      </c>
      <c r="O11" s="318"/>
      <c r="P11" s="318"/>
      <c r="Q11" s="318"/>
      <c r="R11" s="318"/>
      <c r="S11" s="334"/>
      <c r="T11" s="317" t="s">
        <v>5</v>
      </c>
      <c r="U11" s="318"/>
      <c r="V11" s="318"/>
      <c r="W11" s="5" t="s">
        <v>81</v>
      </c>
      <c r="X11" s="318" t="s">
        <v>4</v>
      </c>
      <c r="Y11" s="318"/>
      <c r="Z11" s="318"/>
      <c r="AA11" s="318"/>
      <c r="AB11" s="318"/>
      <c r="AC11" s="334"/>
      <c r="AD11" s="317" t="s">
        <v>5</v>
      </c>
      <c r="AE11" s="318"/>
      <c r="AF11" s="318"/>
      <c r="AG11" s="3" t="s">
        <v>81</v>
      </c>
      <c r="AH11" s="33"/>
      <c r="AI11" s="33"/>
      <c r="AJ11" s="33"/>
      <c r="AK11" s="33"/>
      <c r="AL11" s="33"/>
      <c r="AM11" s="33"/>
      <c r="AN11" s="49"/>
      <c r="AO11" s="36"/>
      <c r="AP11" s="36"/>
      <c r="AQ11" s="36"/>
      <c r="AR11" s="36"/>
      <c r="AS11" s="36"/>
      <c r="AT11" s="36"/>
      <c r="AU11" s="36"/>
      <c r="AV11" s="50"/>
    </row>
    <row r="12" spans="2:48" ht="18.75" customHeight="1" thickTop="1" thickBot="1">
      <c r="B12" s="33"/>
      <c r="C12" s="33"/>
      <c r="D12" s="289" t="s">
        <v>6</v>
      </c>
      <c r="E12" s="284" t="s">
        <v>92</v>
      </c>
      <c r="F12" s="284"/>
      <c r="G12" s="284"/>
      <c r="H12" s="284"/>
      <c r="I12" s="54" t="s">
        <v>42</v>
      </c>
      <c r="J12" s="246"/>
      <c r="K12" s="247"/>
      <c r="L12" s="247"/>
      <c r="M12" s="373"/>
      <c r="N12" s="390" t="s">
        <v>21</v>
      </c>
      <c r="O12" s="366" t="s">
        <v>110</v>
      </c>
      <c r="P12" s="386"/>
      <c r="Q12" s="386"/>
      <c r="R12" s="367"/>
      <c r="S12" s="54" t="s">
        <v>77</v>
      </c>
      <c r="T12" s="246"/>
      <c r="U12" s="247"/>
      <c r="V12" s="247"/>
      <c r="W12" s="373"/>
      <c r="X12" s="394" t="s">
        <v>167</v>
      </c>
      <c r="Y12" s="384"/>
      <c r="Z12" s="384"/>
      <c r="AA12" s="384"/>
      <c r="AB12" s="385"/>
      <c r="AC12" s="9" t="s">
        <v>178</v>
      </c>
      <c r="AD12" s="321" t="str">
        <f>IF(K18-U29&gt;0,K18-U29,"0")</f>
        <v>0</v>
      </c>
      <c r="AE12" s="322"/>
      <c r="AF12" s="322"/>
      <c r="AG12" s="395"/>
      <c r="AH12" s="33"/>
      <c r="AI12" s="33"/>
      <c r="AJ12" s="68" t="s">
        <v>219</v>
      </c>
      <c r="AK12" s="430" t="str">
        <f>IF(K18-AL29&gt;0,K18-AL29,"0")</f>
        <v>0</v>
      </c>
      <c r="AL12" s="412"/>
      <c r="AM12" s="413"/>
      <c r="AN12" s="36"/>
      <c r="AO12" s="36"/>
      <c r="AP12" s="36"/>
      <c r="AQ12" s="36"/>
      <c r="AR12" s="36"/>
      <c r="AS12" s="36"/>
      <c r="AT12" s="36"/>
      <c r="AU12" s="36"/>
      <c r="AV12" s="50"/>
    </row>
    <row r="13" spans="2:48" ht="18.600000000000001" thickTop="1">
      <c r="B13" s="33"/>
      <c r="C13" s="33"/>
      <c r="D13" s="289"/>
      <c r="E13" s="284" t="s">
        <v>93</v>
      </c>
      <c r="F13" s="284"/>
      <c r="G13" s="284"/>
      <c r="H13" s="284"/>
      <c r="I13" s="54" t="s">
        <v>43</v>
      </c>
      <c r="J13" s="246"/>
      <c r="K13" s="247"/>
      <c r="L13" s="247"/>
      <c r="M13" s="373"/>
      <c r="N13" s="391"/>
      <c r="O13" s="366" t="s">
        <v>111</v>
      </c>
      <c r="P13" s="386"/>
      <c r="Q13" s="386"/>
      <c r="R13" s="367"/>
      <c r="S13" s="54" t="s">
        <v>78</v>
      </c>
      <c r="T13" s="246"/>
      <c r="U13" s="247"/>
      <c r="V13" s="247"/>
      <c r="W13" s="373"/>
      <c r="X13" s="391" t="s">
        <v>190</v>
      </c>
      <c r="Y13" s="391" t="s">
        <v>168</v>
      </c>
      <c r="Z13" s="462" t="s">
        <v>170</v>
      </c>
      <c r="AA13" s="462"/>
      <c r="AB13" s="463"/>
      <c r="AC13" s="8" t="s">
        <v>179</v>
      </c>
      <c r="AD13" s="471"/>
      <c r="AE13" s="472"/>
      <c r="AF13" s="472"/>
      <c r="AG13" s="473"/>
      <c r="AH13" s="33"/>
      <c r="AI13" s="33"/>
      <c r="AJ13" s="33"/>
      <c r="AK13" s="33"/>
      <c r="AL13" s="33"/>
      <c r="AM13" s="33"/>
      <c r="AN13" s="49"/>
      <c r="AO13" s="36"/>
      <c r="AP13" s="36"/>
      <c r="AQ13" s="36"/>
      <c r="AR13" s="36"/>
      <c r="AS13" s="36"/>
      <c r="AT13" s="36"/>
      <c r="AU13" s="36"/>
      <c r="AV13" s="50"/>
    </row>
    <row r="14" spans="2:48" ht="18.600000000000001" thickBot="1">
      <c r="B14" s="33"/>
      <c r="C14" s="33"/>
      <c r="D14" s="289"/>
      <c r="E14" s="284" t="s">
        <v>94</v>
      </c>
      <c r="F14" s="284"/>
      <c r="G14" s="284"/>
      <c r="H14" s="284"/>
      <c r="I14" s="54" t="s">
        <v>44</v>
      </c>
      <c r="J14" s="246"/>
      <c r="K14" s="247"/>
      <c r="L14" s="247"/>
      <c r="M14" s="373"/>
      <c r="N14" s="391"/>
      <c r="O14" s="475" t="s">
        <v>20</v>
      </c>
      <c r="P14" s="476"/>
      <c r="Q14" s="476"/>
      <c r="R14" s="477"/>
      <c r="S14" s="4" t="s">
        <v>79</v>
      </c>
      <c r="T14" s="319"/>
      <c r="U14" s="320"/>
      <c r="V14" s="320"/>
      <c r="W14" s="360"/>
      <c r="X14" s="391"/>
      <c r="Y14" s="391"/>
      <c r="Z14" s="331"/>
      <c r="AA14" s="331"/>
      <c r="AB14" s="332"/>
      <c r="AC14" s="54" t="s">
        <v>180</v>
      </c>
      <c r="AD14" s="246"/>
      <c r="AE14" s="247"/>
      <c r="AF14" s="247"/>
      <c r="AG14" s="298"/>
      <c r="AH14" s="33"/>
      <c r="AI14" s="33"/>
      <c r="AJ14" s="33"/>
      <c r="AK14" s="33"/>
      <c r="AL14" s="33"/>
      <c r="AM14" s="33"/>
      <c r="AN14" s="51"/>
      <c r="AO14" s="52"/>
      <c r="AP14" s="52"/>
      <c r="AQ14" s="52"/>
      <c r="AR14" s="52"/>
      <c r="AS14" s="52"/>
      <c r="AT14" s="52"/>
      <c r="AU14" s="52"/>
      <c r="AV14" s="53"/>
    </row>
    <row r="15" spans="2:48" ht="18.600000000000001" thickBot="1">
      <c r="B15" s="33"/>
      <c r="C15" s="33"/>
      <c r="D15" s="336"/>
      <c r="E15" s="370" t="s">
        <v>95</v>
      </c>
      <c r="F15" s="371"/>
      <c r="G15" s="371"/>
      <c r="H15" s="372"/>
      <c r="I15" s="15" t="s">
        <v>45</v>
      </c>
      <c r="J15" s="328">
        <f>SUM(J12:M14)</f>
        <v>0</v>
      </c>
      <c r="K15" s="329"/>
      <c r="L15" s="329"/>
      <c r="M15" s="449"/>
      <c r="N15" s="391"/>
      <c r="O15" s="366" t="s">
        <v>112</v>
      </c>
      <c r="P15" s="386"/>
      <c r="Q15" s="386"/>
      <c r="R15" s="367"/>
      <c r="S15" s="54" t="s">
        <v>80</v>
      </c>
      <c r="T15" s="246"/>
      <c r="U15" s="247"/>
      <c r="V15" s="247"/>
      <c r="W15" s="373"/>
      <c r="X15" s="391"/>
      <c r="Y15" s="391"/>
      <c r="Z15" s="331"/>
      <c r="AA15" s="331"/>
      <c r="AB15" s="332"/>
      <c r="AC15" s="54" t="s">
        <v>181</v>
      </c>
      <c r="AD15" s="246"/>
      <c r="AE15" s="247"/>
      <c r="AF15" s="247"/>
      <c r="AG15" s="298"/>
      <c r="AH15" s="33"/>
      <c r="AI15" s="33"/>
      <c r="AJ15" s="33"/>
      <c r="AK15" s="33"/>
      <c r="AL15" s="33"/>
      <c r="AM15" s="33"/>
      <c r="AN15" s="33"/>
      <c r="AO15" s="33"/>
      <c r="AP15" s="33"/>
      <c r="AQ15" s="33"/>
      <c r="AR15" s="33"/>
      <c r="AS15" s="33"/>
      <c r="AT15" s="33"/>
      <c r="AU15" s="33"/>
      <c r="AV15" s="33"/>
    </row>
    <row r="16" spans="2:48" ht="19.2" thickTop="1" thickBot="1">
      <c r="B16" s="33"/>
      <c r="C16" s="33"/>
      <c r="D16" s="336"/>
      <c r="E16" s="366" t="s">
        <v>96</v>
      </c>
      <c r="F16" s="386"/>
      <c r="G16" s="367"/>
      <c r="H16" s="59" t="s">
        <v>97</v>
      </c>
      <c r="I16" s="59" t="s">
        <v>46</v>
      </c>
      <c r="J16" s="246"/>
      <c r="K16" s="247"/>
      <c r="L16" s="247"/>
      <c r="M16" s="373"/>
      <c r="N16" s="391"/>
      <c r="O16" s="366" t="s">
        <v>153</v>
      </c>
      <c r="P16" s="386"/>
      <c r="Q16" s="386"/>
      <c r="R16" s="367"/>
      <c r="S16" s="54" t="s">
        <v>139</v>
      </c>
      <c r="T16" s="246"/>
      <c r="U16" s="247"/>
      <c r="V16" s="247"/>
      <c r="W16" s="373"/>
      <c r="X16" s="391"/>
      <c r="Y16" s="393"/>
      <c r="Z16" s="394" t="s">
        <v>171</v>
      </c>
      <c r="AA16" s="384"/>
      <c r="AB16" s="385"/>
      <c r="AC16" s="9" t="s">
        <v>182</v>
      </c>
      <c r="AD16" s="321">
        <f>SUM(AD14:AG15)</f>
        <v>0</v>
      </c>
      <c r="AE16" s="322"/>
      <c r="AF16" s="322"/>
      <c r="AG16" s="395"/>
      <c r="AH16" s="33"/>
      <c r="AI16" s="33"/>
      <c r="AJ16" s="68" t="s">
        <v>220</v>
      </c>
      <c r="AK16" s="430">
        <f>SUM(AD14:AG15)</f>
        <v>0</v>
      </c>
      <c r="AL16" s="412"/>
      <c r="AM16" s="413"/>
      <c r="AN16" s="33"/>
      <c r="AO16" s="33"/>
      <c r="AP16" s="33"/>
      <c r="AQ16" s="33"/>
      <c r="AR16" s="33"/>
      <c r="AS16" s="33"/>
      <c r="AT16" s="33"/>
      <c r="AU16" s="33"/>
      <c r="AV16" s="33"/>
    </row>
    <row r="17" spans="2:48" ht="18.600000000000001" thickTop="1">
      <c r="B17" s="33"/>
      <c r="C17" s="33"/>
      <c r="D17" s="336"/>
      <c r="E17" s="368"/>
      <c r="F17" s="376"/>
      <c r="G17" s="369"/>
      <c r="H17" s="59" t="s">
        <v>98</v>
      </c>
      <c r="I17" s="59" t="s">
        <v>47</v>
      </c>
      <c r="J17" s="246"/>
      <c r="K17" s="247"/>
      <c r="L17" s="247"/>
      <c r="M17" s="373"/>
      <c r="N17" s="391"/>
      <c r="O17" s="475" t="s">
        <v>24</v>
      </c>
      <c r="P17" s="476"/>
      <c r="Q17" s="476"/>
      <c r="R17" s="477"/>
      <c r="S17" s="4" t="s">
        <v>140</v>
      </c>
      <c r="T17" s="319"/>
      <c r="U17" s="320"/>
      <c r="V17" s="320"/>
      <c r="W17" s="360"/>
      <c r="X17" s="391"/>
      <c r="Y17" s="419" t="s">
        <v>169</v>
      </c>
      <c r="Z17" s="376" t="s">
        <v>172</v>
      </c>
      <c r="AA17" s="376"/>
      <c r="AB17" s="369"/>
      <c r="AC17" s="55" t="s">
        <v>183</v>
      </c>
      <c r="AD17" s="326"/>
      <c r="AE17" s="327"/>
      <c r="AF17" s="327"/>
      <c r="AG17" s="429"/>
      <c r="AH17" s="33"/>
      <c r="AI17" s="33"/>
      <c r="AJ17" s="33"/>
      <c r="AK17" s="33"/>
      <c r="AL17" s="33"/>
      <c r="AM17" s="33"/>
      <c r="AN17" s="33"/>
      <c r="AO17" s="33"/>
      <c r="AP17" s="33"/>
      <c r="AQ17" s="33"/>
      <c r="AR17" s="33"/>
      <c r="AS17" s="33"/>
      <c r="AT17" s="33"/>
      <c r="AU17" s="33"/>
      <c r="AV17" s="33"/>
    </row>
    <row r="18" spans="2:48" ht="18.600000000000001" thickBot="1">
      <c r="B18" s="33"/>
      <c r="C18" s="33"/>
      <c r="D18" s="290"/>
      <c r="E18" s="285" t="s">
        <v>99</v>
      </c>
      <c r="F18" s="285"/>
      <c r="G18" s="285"/>
      <c r="H18" s="285"/>
      <c r="I18" s="9" t="s">
        <v>48</v>
      </c>
      <c r="J18" s="143" t="s">
        <v>86</v>
      </c>
      <c r="K18" s="445">
        <f>J15-J16+J17</f>
        <v>0</v>
      </c>
      <c r="L18" s="322"/>
      <c r="M18" s="444"/>
      <c r="N18" s="391"/>
      <c r="O18" s="366" t="s">
        <v>154</v>
      </c>
      <c r="P18" s="386"/>
      <c r="Q18" s="386"/>
      <c r="R18" s="367"/>
      <c r="S18" s="54" t="s">
        <v>141</v>
      </c>
      <c r="T18" s="246"/>
      <c r="U18" s="247"/>
      <c r="V18" s="247"/>
      <c r="W18" s="373"/>
      <c r="X18" s="391"/>
      <c r="Y18" s="419"/>
      <c r="Z18" s="315" t="s">
        <v>170</v>
      </c>
      <c r="AA18" s="315"/>
      <c r="AB18" s="316"/>
      <c r="AC18" s="4" t="s">
        <v>184</v>
      </c>
      <c r="AD18" s="319"/>
      <c r="AE18" s="320"/>
      <c r="AF18" s="320"/>
      <c r="AG18" s="338"/>
      <c r="AH18" s="33"/>
      <c r="AI18" s="33"/>
      <c r="AJ18" s="33"/>
      <c r="AK18" s="33"/>
      <c r="AL18" s="33"/>
      <c r="AM18" s="33"/>
      <c r="AN18" s="33"/>
      <c r="AO18" s="33"/>
      <c r="AP18" s="33"/>
      <c r="AQ18" s="33"/>
      <c r="AR18" s="33"/>
      <c r="AS18" s="33"/>
      <c r="AT18" s="33"/>
      <c r="AU18" s="33"/>
      <c r="AV18" s="33"/>
    </row>
    <row r="19" spans="2:48" ht="19.5" customHeight="1" thickTop="1">
      <c r="B19" s="33"/>
      <c r="C19" s="33"/>
      <c r="D19" s="387" t="s">
        <v>21</v>
      </c>
      <c r="E19" s="484" t="s">
        <v>26</v>
      </c>
      <c r="F19" s="484"/>
      <c r="G19" s="484"/>
      <c r="H19" s="484"/>
      <c r="I19" s="8" t="s">
        <v>49</v>
      </c>
      <c r="J19" s="471"/>
      <c r="K19" s="472"/>
      <c r="L19" s="472"/>
      <c r="M19" s="485"/>
      <c r="N19" s="391"/>
      <c r="O19" s="366" t="s">
        <v>113</v>
      </c>
      <c r="P19" s="386"/>
      <c r="Q19" s="386"/>
      <c r="R19" s="367"/>
      <c r="S19" s="54" t="s">
        <v>142</v>
      </c>
      <c r="T19" s="246"/>
      <c r="U19" s="247"/>
      <c r="V19" s="247"/>
      <c r="W19" s="373"/>
      <c r="X19" s="391"/>
      <c r="Y19" s="419"/>
      <c r="Z19" s="331"/>
      <c r="AA19" s="331"/>
      <c r="AB19" s="332"/>
      <c r="AC19" s="54" t="s">
        <v>185</v>
      </c>
      <c r="AD19" s="246"/>
      <c r="AE19" s="247"/>
      <c r="AF19" s="247"/>
      <c r="AG19" s="298"/>
      <c r="AH19" s="33"/>
      <c r="AI19" s="33"/>
      <c r="AJ19" s="33"/>
      <c r="AK19" s="33"/>
      <c r="AL19" s="33"/>
      <c r="AM19" s="33"/>
      <c r="AN19" s="33"/>
      <c r="AO19" s="33"/>
      <c r="AP19" s="33"/>
      <c r="AQ19" s="33"/>
      <c r="AR19" s="33"/>
      <c r="AS19" s="33"/>
      <c r="AT19" s="33"/>
      <c r="AU19" s="33"/>
      <c r="AV19" s="33"/>
    </row>
    <row r="20" spans="2:48" ht="18.600000000000001" thickBot="1">
      <c r="B20" s="33"/>
      <c r="C20" s="50"/>
      <c r="D20" s="388"/>
      <c r="E20" s="284" t="s">
        <v>102</v>
      </c>
      <c r="F20" s="284"/>
      <c r="G20" s="284"/>
      <c r="H20" s="284"/>
      <c r="I20" s="54" t="s">
        <v>50</v>
      </c>
      <c r="J20" s="246"/>
      <c r="K20" s="247"/>
      <c r="L20" s="247"/>
      <c r="M20" s="373"/>
      <c r="N20" s="391"/>
      <c r="O20" s="366"/>
      <c r="P20" s="386"/>
      <c r="Q20" s="386"/>
      <c r="R20" s="367"/>
      <c r="S20" s="54" t="s">
        <v>143</v>
      </c>
      <c r="T20" s="246"/>
      <c r="U20" s="247"/>
      <c r="V20" s="247"/>
      <c r="W20" s="373"/>
      <c r="X20" s="391"/>
      <c r="Y20" s="419"/>
      <c r="Z20" s="331"/>
      <c r="AA20" s="331"/>
      <c r="AB20" s="332"/>
      <c r="AC20" s="54" t="s">
        <v>186</v>
      </c>
      <c r="AD20" s="246"/>
      <c r="AE20" s="247"/>
      <c r="AF20" s="247"/>
      <c r="AG20" s="298"/>
      <c r="AH20" s="33"/>
      <c r="AI20" s="33"/>
      <c r="AJ20" s="33"/>
      <c r="AK20" s="33"/>
      <c r="AL20" s="33"/>
      <c r="AM20" s="33"/>
      <c r="AN20" s="33"/>
      <c r="AO20" s="33"/>
      <c r="AP20" s="33"/>
      <c r="AQ20" s="33"/>
      <c r="AR20" s="33"/>
      <c r="AS20" s="33"/>
      <c r="AT20" s="33"/>
      <c r="AU20" s="33"/>
      <c r="AV20" s="33"/>
    </row>
    <row r="21" spans="2:48" ht="19.2" thickTop="1" thickBot="1">
      <c r="B21" s="33"/>
      <c r="C21" s="33"/>
      <c r="D21" s="388"/>
      <c r="E21" s="284" t="s">
        <v>103</v>
      </c>
      <c r="F21" s="284"/>
      <c r="G21" s="284"/>
      <c r="H21" s="284"/>
      <c r="I21" s="54" t="s">
        <v>51</v>
      </c>
      <c r="J21" s="246"/>
      <c r="K21" s="247"/>
      <c r="L21" s="247"/>
      <c r="M21" s="373"/>
      <c r="N21" s="391"/>
      <c r="O21" s="366"/>
      <c r="P21" s="386"/>
      <c r="Q21" s="386"/>
      <c r="R21" s="367"/>
      <c r="S21" s="54" t="s">
        <v>144</v>
      </c>
      <c r="T21" s="246"/>
      <c r="U21" s="247"/>
      <c r="V21" s="247"/>
      <c r="W21" s="373"/>
      <c r="X21" s="393"/>
      <c r="Y21" s="420"/>
      <c r="Z21" s="394" t="s">
        <v>171</v>
      </c>
      <c r="AA21" s="384"/>
      <c r="AB21" s="385"/>
      <c r="AC21" s="9" t="s">
        <v>187</v>
      </c>
      <c r="AD21" s="321">
        <f>SUM(AD17,AD19:AG20)</f>
        <v>0</v>
      </c>
      <c r="AE21" s="322"/>
      <c r="AF21" s="322"/>
      <c r="AG21" s="395"/>
      <c r="AH21" s="33"/>
      <c r="AI21" s="33"/>
      <c r="AJ21" s="87" t="s">
        <v>216</v>
      </c>
      <c r="AK21" s="458">
        <f>SUM(AD17,AD19:AG20)</f>
        <v>0</v>
      </c>
      <c r="AL21" s="339"/>
      <c r="AM21" s="340"/>
      <c r="AN21" s="33"/>
      <c r="AO21" s="33"/>
      <c r="AP21" s="33"/>
      <c r="AQ21" s="33"/>
      <c r="AR21" s="33"/>
      <c r="AS21" s="33"/>
      <c r="AT21" s="33"/>
      <c r="AU21" s="33"/>
      <c r="AV21" s="33"/>
    </row>
    <row r="22" spans="2:48" ht="19.2" thickTop="1" thickBot="1">
      <c r="B22" s="33"/>
      <c r="C22" s="33"/>
      <c r="D22" s="388"/>
      <c r="E22" s="284" t="s">
        <v>104</v>
      </c>
      <c r="F22" s="284"/>
      <c r="G22" s="284"/>
      <c r="H22" s="284"/>
      <c r="I22" s="54" t="s">
        <v>52</v>
      </c>
      <c r="J22" s="246"/>
      <c r="K22" s="247"/>
      <c r="L22" s="247"/>
      <c r="M22" s="373"/>
      <c r="N22" s="391"/>
      <c r="O22" s="366"/>
      <c r="P22" s="386"/>
      <c r="Q22" s="386"/>
      <c r="R22" s="367"/>
      <c r="S22" s="54" t="s">
        <v>145</v>
      </c>
      <c r="T22" s="246"/>
      <c r="U22" s="247"/>
      <c r="V22" s="247"/>
      <c r="W22" s="373"/>
      <c r="X22" s="347" t="s">
        <v>173</v>
      </c>
      <c r="Y22" s="348"/>
      <c r="Z22" s="348"/>
      <c r="AA22" s="348"/>
      <c r="AB22" s="349"/>
      <c r="AC22" s="13" t="s">
        <v>188</v>
      </c>
      <c r="AD22" s="26" t="s">
        <v>166</v>
      </c>
      <c r="AE22" s="325" t="str">
        <f>IF(AD12+AD16-AD21&gt;0,AD12+AD16-AD21,"0")</f>
        <v>0</v>
      </c>
      <c r="AF22" s="325"/>
      <c r="AG22" s="362"/>
      <c r="AH22" s="33"/>
      <c r="AI22" s="33"/>
      <c r="AJ22" s="69" t="s">
        <v>221</v>
      </c>
      <c r="AK22" s="89" t="s">
        <v>202</v>
      </c>
      <c r="AL22" s="459" t="str">
        <f>IF(AK12+AK16-AK21&gt;0,AK12+AK16-AK21,"0")</f>
        <v>0</v>
      </c>
      <c r="AM22" s="460"/>
      <c r="AN22" s="33"/>
      <c r="AO22" s="33"/>
      <c r="AP22" s="33"/>
      <c r="AQ22" s="33"/>
      <c r="AR22" s="33"/>
      <c r="AS22" s="33"/>
      <c r="AT22" s="33"/>
      <c r="AU22" s="33"/>
      <c r="AV22" s="33"/>
    </row>
    <row r="23" spans="2:48" ht="19.2" thickTop="1" thickBot="1">
      <c r="B23" s="33"/>
      <c r="C23" s="33"/>
      <c r="D23" s="388"/>
      <c r="E23" s="284" t="s">
        <v>105</v>
      </c>
      <c r="F23" s="284"/>
      <c r="G23" s="284"/>
      <c r="H23" s="284"/>
      <c r="I23" s="54" t="s">
        <v>53</v>
      </c>
      <c r="J23" s="246"/>
      <c r="K23" s="247"/>
      <c r="L23" s="247"/>
      <c r="M23" s="373"/>
      <c r="N23" s="391"/>
      <c r="O23" s="366"/>
      <c r="P23" s="386"/>
      <c r="Q23" s="386"/>
      <c r="R23" s="367"/>
      <c r="S23" s="54" t="s">
        <v>146</v>
      </c>
      <c r="T23" s="246"/>
      <c r="U23" s="247"/>
      <c r="V23" s="247"/>
      <c r="W23" s="373"/>
      <c r="X23" s="474" t="s">
        <v>174</v>
      </c>
      <c r="Y23" s="431"/>
      <c r="Z23" s="431"/>
      <c r="AA23" s="431"/>
      <c r="AB23" s="432"/>
      <c r="AC23" s="7" t="s">
        <v>189</v>
      </c>
      <c r="AD23" s="433"/>
      <c r="AE23" s="434"/>
      <c r="AF23" s="434"/>
      <c r="AG23" s="435"/>
      <c r="AH23" s="33"/>
      <c r="AI23" s="33"/>
      <c r="AJ23" s="33"/>
      <c r="AK23" s="33"/>
      <c r="AL23" s="33"/>
      <c r="AM23" s="33"/>
      <c r="AN23" s="33"/>
      <c r="AO23" s="33"/>
      <c r="AP23" s="33"/>
      <c r="AQ23" s="33"/>
      <c r="AR23" s="33"/>
      <c r="AS23" s="33"/>
      <c r="AT23" s="33"/>
      <c r="AU23" s="33"/>
      <c r="AV23" s="33"/>
    </row>
    <row r="24" spans="2:48" ht="19.2" thickTop="1" thickBot="1">
      <c r="B24" s="33"/>
      <c r="C24" s="33"/>
      <c r="D24" s="388"/>
      <c r="E24" s="366" t="s">
        <v>106</v>
      </c>
      <c r="F24" s="386"/>
      <c r="G24" s="386"/>
      <c r="H24" s="367"/>
      <c r="I24" s="54" t="s">
        <v>54</v>
      </c>
      <c r="J24" s="246"/>
      <c r="K24" s="247"/>
      <c r="L24" s="247"/>
      <c r="M24" s="373"/>
      <c r="N24" s="391"/>
      <c r="O24" s="366" t="s">
        <v>36</v>
      </c>
      <c r="P24" s="386"/>
      <c r="Q24" s="386"/>
      <c r="R24" s="367"/>
      <c r="S24" s="54" t="s">
        <v>147</v>
      </c>
      <c r="T24" s="246"/>
      <c r="U24" s="247"/>
      <c r="V24" s="247"/>
      <c r="W24" s="373"/>
      <c r="X24" s="468" t="s">
        <v>175</v>
      </c>
      <c r="Y24" s="469"/>
      <c r="Z24" s="469"/>
      <c r="AA24" s="469"/>
      <c r="AB24" s="470"/>
      <c r="AC24" s="20" t="s">
        <v>176</v>
      </c>
      <c r="AD24" s="465" t="str">
        <f>IF(AE22-AD23&gt;0,AE22-AD23,"0")</f>
        <v>0</v>
      </c>
      <c r="AE24" s="466"/>
      <c r="AF24" s="466"/>
      <c r="AG24" s="467"/>
      <c r="AH24" s="33"/>
      <c r="AI24" s="33"/>
      <c r="AJ24" s="68" t="s">
        <v>222</v>
      </c>
      <c r="AK24" s="430" t="str">
        <f>IF(AL22&gt;0,AL22,"0")</f>
        <v>0</v>
      </c>
      <c r="AL24" s="412"/>
      <c r="AM24" s="413"/>
      <c r="AN24" s="33"/>
      <c r="AO24" s="33"/>
      <c r="AP24" s="33"/>
      <c r="AQ24" s="33"/>
      <c r="AR24" s="33"/>
      <c r="AS24" s="33"/>
      <c r="AT24" s="33"/>
      <c r="AU24" s="33"/>
      <c r="AV24" s="33"/>
    </row>
    <row r="25" spans="2:48" ht="19.5" customHeight="1" thickTop="1" thickBot="1">
      <c r="B25" s="33"/>
      <c r="C25" s="33"/>
      <c r="D25" s="388"/>
      <c r="E25" s="366" t="s">
        <v>107</v>
      </c>
      <c r="F25" s="386"/>
      <c r="G25" s="386"/>
      <c r="H25" s="367"/>
      <c r="I25" s="55" t="s">
        <v>55</v>
      </c>
      <c r="J25" s="326"/>
      <c r="K25" s="327"/>
      <c r="L25" s="327"/>
      <c r="M25" s="350"/>
      <c r="N25" s="391"/>
      <c r="O25" s="492" t="s">
        <v>157</v>
      </c>
      <c r="P25" s="493"/>
      <c r="Q25" s="493"/>
      <c r="R25" s="494"/>
      <c r="S25" s="30" t="s">
        <v>148</v>
      </c>
      <c r="T25" s="328">
        <f>SUM(J19:M28,T12:W24)</f>
        <v>0</v>
      </c>
      <c r="U25" s="329"/>
      <c r="V25" s="329"/>
      <c r="W25" s="329"/>
      <c r="X25" s="453" t="s">
        <v>177</v>
      </c>
      <c r="Y25" s="399"/>
      <c r="Z25" s="399"/>
      <c r="AA25" s="399"/>
      <c r="AB25" s="399"/>
      <c r="AC25" s="400"/>
      <c r="AD25" s="304"/>
      <c r="AE25" s="305"/>
      <c r="AF25" s="305"/>
      <c r="AG25" s="464"/>
      <c r="AH25" s="49"/>
      <c r="AI25" s="33"/>
      <c r="AJ25" s="68" t="s">
        <v>223</v>
      </c>
      <c r="AK25" s="430">
        <f>SUM(J20:M28,T12:W13,T15:W16,T18:W24)</f>
        <v>0</v>
      </c>
      <c r="AL25" s="412"/>
      <c r="AM25" s="413"/>
      <c r="AN25" s="33"/>
      <c r="AO25" s="33"/>
      <c r="AP25" s="33"/>
      <c r="AQ25" s="33"/>
      <c r="AR25" s="33"/>
      <c r="AS25" s="33"/>
      <c r="AT25" s="33"/>
      <c r="AU25" s="33"/>
      <c r="AV25" s="33"/>
    </row>
    <row r="26" spans="2:48">
      <c r="B26" s="33"/>
      <c r="C26" s="33"/>
      <c r="D26" s="388"/>
      <c r="E26" s="366" t="s">
        <v>108</v>
      </c>
      <c r="F26" s="386"/>
      <c r="G26" s="386"/>
      <c r="H26" s="367"/>
      <c r="I26" s="54" t="s">
        <v>56</v>
      </c>
      <c r="J26" s="246"/>
      <c r="K26" s="247"/>
      <c r="L26" s="247"/>
      <c r="M26" s="373"/>
      <c r="N26" s="391"/>
      <c r="O26" s="366" t="s">
        <v>119</v>
      </c>
      <c r="P26" s="386"/>
      <c r="Q26" s="367"/>
      <c r="R26" s="76" t="s">
        <v>97</v>
      </c>
      <c r="S26" s="54" t="s">
        <v>149</v>
      </c>
      <c r="T26" s="246"/>
      <c r="U26" s="247"/>
      <c r="V26" s="247"/>
      <c r="W26" s="298"/>
      <c r="X26" s="91"/>
      <c r="Y26" s="64"/>
      <c r="Z26" s="64"/>
      <c r="AA26" s="64"/>
      <c r="AB26" s="64"/>
      <c r="AC26" s="43"/>
      <c r="AD26" s="64"/>
      <c r="AE26" s="64"/>
      <c r="AF26" s="64"/>
      <c r="AG26" s="64"/>
      <c r="AH26" s="33"/>
      <c r="AI26" s="33"/>
      <c r="AJ26" s="33"/>
      <c r="AK26" s="33"/>
      <c r="AL26" s="33"/>
      <c r="AM26" s="33"/>
      <c r="AN26" s="33"/>
      <c r="AO26" s="33"/>
      <c r="AP26" s="33"/>
      <c r="AQ26" s="33"/>
      <c r="AR26" s="33"/>
      <c r="AS26" s="33"/>
      <c r="AT26" s="33"/>
      <c r="AU26" s="33"/>
      <c r="AV26" s="33"/>
    </row>
    <row r="27" spans="2:48">
      <c r="B27" s="33"/>
      <c r="C27" s="33"/>
      <c r="D27" s="388"/>
      <c r="E27" s="366" t="s">
        <v>33</v>
      </c>
      <c r="F27" s="386"/>
      <c r="G27" s="386"/>
      <c r="H27" s="367"/>
      <c r="I27" s="54" t="s">
        <v>57</v>
      </c>
      <c r="J27" s="246"/>
      <c r="K27" s="247"/>
      <c r="L27" s="247"/>
      <c r="M27" s="373"/>
      <c r="N27" s="392"/>
      <c r="O27" s="368"/>
      <c r="P27" s="376"/>
      <c r="Q27" s="369"/>
      <c r="R27" s="76" t="s">
        <v>98</v>
      </c>
      <c r="S27" s="54" t="s">
        <v>151</v>
      </c>
      <c r="T27" s="246"/>
      <c r="U27" s="247"/>
      <c r="V27" s="247"/>
      <c r="W27" s="298"/>
      <c r="X27" s="91"/>
      <c r="Y27" s="64"/>
      <c r="Z27" s="64"/>
      <c r="AA27" s="64"/>
      <c r="AB27" s="64"/>
      <c r="AC27" s="43"/>
      <c r="AD27" s="64"/>
      <c r="AE27" s="64"/>
      <c r="AF27" s="64"/>
      <c r="AG27" s="64"/>
      <c r="AH27" s="33"/>
      <c r="AI27" s="33"/>
      <c r="AJ27" s="33"/>
      <c r="AK27" s="33"/>
      <c r="AL27" s="33"/>
      <c r="AM27" s="33"/>
      <c r="AN27" s="33"/>
      <c r="AO27" s="33"/>
      <c r="AP27" s="33"/>
      <c r="AQ27" s="33"/>
      <c r="AR27" s="33"/>
      <c r="AS27" s="33"/>
      <c r="AT27" s="33"/>
      <c r="AU27" s="33"/>
      <c r="AV27" s="33"/>
    </row>
    <row r="28" spans="2:48" ht="18.600000000000001" thickBot="1">
      <c r="B28" s="33"/>
      <c r="C28" s="33"/>
      <c r="D28" s="389"/>
      <c r="E28" s="453" t="s">
        <v>109</v>
      </c>
      <c r="F28" s="399"/>
      <c r="G28" s="399"/>
      <c r="H28" s="400"/>
      <c r="I28" s="57" t="s">
        <v>75</v>
      </c>
      <c r="J28" s="304"/>
      <c r="K28" s="305"/>
      <c r="L28" s="305"/>
      <c r="M28" s="377"/>
      <c r="N28" s="486" t="s">
        <v>120</v>
      </c>
      <c r="O28" s="487"/>
      <c r="P28" s="487"/>
      <c r="Q28" s="487"/>
      <c r="R28" s="488"/>
      <c r="S28" s="77" t="s">
        <v>155</v>
      </c>
      <c r="T28" s="489"/>
      <c r="U28" s="490"/>
      <c r="V28" s="490"/>
      <c r="W28" s="491"/>
      <c r="X28" s="92"/>
      <c r="Y28" s="64"/>
      <c r="Z28" s="64"/>
      <c r="AA28" s="64"/>
      <c r="AB28" s="64"/>
      <c r="AC28" s="43"/>
      <c r="AD28" s="64"/>
      <c r="AE28" s="64"/>
      <c r="AF28" s="64"/>
      <c r="AG28" s="64"/>
      <c r="AH28" s="33"/>
      <c r="AI28" s="33"/>
      <c r="AJ28" s="33"/>
      <c r="AK28" s="33"/>
      <c r="AL28" s="33"/>
      <c r="AM28" s="33"/>
      <c r="AN28" s="33"/>
      <c r="AO28" s="33"/>
      <c r="AP28" s="33"/>
      <c r="AQ28" s="33"/>
      <c r="AR28" s="33"/>
      <c r="AS28" s="33"/>
      <c r="AT28" s="33"/>
      <c r="AU28" s="33"/>
      <c r="AV28" s="33"/>
    </row>
    <row r="29" spans="2:48" ht="19.2" thickTop="1" thickBot="1">
      <c r="B29" s="33"/>
      <c r="C29" s="36"/>
      <c r="D29" s="42"/>
      <c r="E29" s="478"/>
      <c r="F29" s="478"/>
      <c r="G29" s="478"/>
      <c r="H29" s="478"/>
      <c r="I29" s="43"/>
      <c r="J29" s="478"/>
      <c r="K29" s="478"/>
      <c r="L29" s="478"/>
      <c r="M29" s="478"/>
      <c r="N29" s="479" t="s">
        <v>158</v>
      </c>
      <c r="O29" s="417"/>
      <c r="P29" s="417"/>
      <c r="Q29" s="417"/>
      <c r="R29" s="480"/>
      <c r="S29" s="18" t="s">
        <v>156</v>
      </c>
      <c r="T29" s="19" t="s">
        <v>165</v>
      </c>
      <c r="U29" s="481">
        <f>T25+T26-T27-T28</f>
        <v>0</v>
      </c>
      <c r="V29" s="482"/>
      <c r="W29" s="483"/>
      <c r="X29" s="92"/>
      <c r="Y29" s="64"/>
      <c r="Z29" s="64"/>
      <c r="AA29" s="64"/>
      <c r="AB29" s="64"/>
      <c r="AC29" s="43"/>
      <c r="AD29" s="64"/>
      <c r="AE29" s="64"/>
      <c r="AF29" s="64"/>
      <c r="AG29" s="64"/>
      <c r="AH29" s="33"/>
      <c r="AI29" s="33"/>
      <c r="AJ29" s="68" t="s">
        <v>224</v>
      </c>
      <c r="AK29" s="90" t="s">
        <v>203</v>
      </c>
      <c r="AL29" s="461">
        <f>AK25+T26-T27-T28</f>
        <v>0</v>
      </c>
      <c r="AM29" s="413"/>
      <c r="AN29" s="33"/>
      <c r="AO29" s="33"/>
      <c r="AP29" s="33"/>
      <c r="AQ29" s="33"/>
      <c r="AR29" s="33"/>
      <c r="AS29" s="36"/>
      <c r="AT29" s="33"/>
      <c r="AU29" s="33"/>
      <c r="AV29" s="33"/>
    </row>
    <row r="30" spans="2:48" ht="18.600000000000001" thickTop="1">
      <c r="B30" s="33"/>
      <c r="C30" s="33"/>
      <c r="D30" s="41"/>
      <c r="E30" s="42"/>
      <c r="F30" s="43"/>
      <c r="G30" s="43"/>
      <c r="H30" s="43"/>
      <c r="I30" s="43"/>
      <c r="J30" s="43"/>
      <c r="K30" s="43"/>
      <c r="L30" s="43"/>
      <c r="M30" s="43"/>
      <c r="N30" s="43"/>
      <c r="O30" s="43"/>
      <c r="P30" s="43"/>
      <c r="Q30" s="43"/>
      <c r="R30" s="43"/>
      <c r="S30" s="43"/>
      <c r="T30" s="43"/>
      <c r="U30" s="43"/>
      <c r="V30" s="43"/>
      <c r="W30" s="43"/>
      <c r="X30" s="36"/>
      <c r="Y30" s="36"/>
      <c r="Z30" s="36"/>
      <c r="AA30" s="36"/>
      <c r="AB30" s="36"/>
      <c r="AC30" s="36"/>
      <c r="AD30" s="33"/>
      <c r="AE30" s="33"/>
      <c r="AF30" s="33"/>
      <c r="AG30" s="33"/>
      <c r="AH30" s="33"/>
      <c r="AI30" s="33"/>
      <c r="AJ30" s="33"/>
      <c r="AK30" s="44"/>
      <c r="AL30" s="33"/>
      <c r="AM30" s="33"/>
      <c r="AN30" s="33"/>
      <c r="AO30" s="33"/>
      <c r="AP30" s="33"/>
      <c r="AQ30" s="33"/>
      <c r="AR30" s="33"/>
      <c r="AS30" s="33"/>
      <c r="AT30" s="33"/>
      <c r="AU30" s="33"/>
      <c r="AV30" s="33"/>
    </row>
  </sheetData>
  <mergeCells count="128">
    <mergeCell ref="E29:H29"/>
    <mergeCell ref="J26:M26"/>
    <mergeCell ref="J27:M27"/>
    <mergeCell ref="J29:M29"/>
    <mergeCell ref="N29:R29"/>
    <mergeCell ref="U29:W29"/>
    <mergeCell ref="D19:D28"/>
    <mergeCell ref="E19:H19"/>
    <mergeCell ref="J19:M19"/>
    <mergeCell ref="J28:M28"/>
    <mergeCell ref="O24:R24"/>
    <mergeCell ref="J24:M24"/>
    <mergeCell ref="J25:M25"/>
    <mergeCell ref="N28:R28"/>
    <mergeCell ref="T28:W28"/>
    <mergeCell ref="E27:H27"/>
    <mergeCell ref="T26:W26"/>
    <mergeCell ref="T24:W24"/>
    <mergeCell ref="T25:W25"/>
    <mergeCell ref="O25:R25"/>
    <mergeCell ref="E22:H22"/>
    <mergeCell ref="J22:M22"/>
    <mergeCell ref="E24:H24"/>
    <mergeCell ref="E25:H25"/>
    <mergeCell ref="E26:H26"/>
    <mergeCell ref="E28:H28"/>
    <mergeCell ref="D12:D18"/>
    <mergeCell ref="E12:H12"/>
    <mergeCell ref="J12:M12"/>
    <mergeCell ref="N12:N27"/>
    <mergeCell ref="T12:W12"/>
    <mergeCell ref="T19:W19"/>
    <mergeCell ref="T22:W22"/>
    <mergeCell ref="E23:H23"/>
    <mergeCell ref="J23:M23"/>
    <mergeCell ref="T23:W23"/>
    <mergeCell ref="E20:H20"/>
    <mergeCell ref="J20:M20"/>
    <mergeCell ref="T20:W20"/>
    <mergeCell ref="E21:H21"/>
    <mergeCell ref="J21:M21"/>
    <mergeCell ref="T21:W21"/>
    <mergeCell ref="O26:Q27"/>
    <mergeCell ref="O13:R13"/>
    <mergeCell ref="O14:R14"/>
    <mergeCell ref="T27:W27"/>
    <mergeCell ref="O19:R19"/>
    <mergeCell ref="E13:H13"/>
    <mergeCell ref="AI1:AJ1"/>
    <mergeCell ref="D11:I11"/>
    <mergeCell ref="J11:L11"/>
    <mergeCell ref="N11:S11"/>
    <mergeCell ref="T11:V11"/>
    <mergeCell ref="D5:M5"/>
    <mergeCell ref="N5:W5"/>
    <mergeCell ref="D6:M6"/>
    <mergeCell ref="D7:J7"/>
    <mergeCell ref="K7:M7"/>
    <mergeCell ref="N7:W7"/>
    <mergeCell ref="D8:J8"/>
    <mergeCell ref="K8:M8"/>
    <mergeCell ref="N8:W8"/>
    <mergeCell ref="X11:AC11"/>
    <mergeCell ref="AD11:AF11"/>
    <mergeCell ref="E14:H14"/>
    <mergeCell ref="J14:M14"/>
    <mergeCell ref="T14:W14"/>
    <mergeCell ref="O12:R12"/>
    <mergeCell ref="E15:H15"/>
    <mergeCell ref="J15:M15"/>
    <mergeCell ref="T15:W15"/>
    <mergeCell ref="E16:G17"/>
    <mergeCell ref="J16:M16"/>
    <mergeCell ref="T16:W16"/>
    <mergeCell ref="J17:M17"/>
    <mergeCell ref="T17:W17"/>
    <mergeCell ref="O15:R15"/>
    <mergeCell ref="O16:R16"/>
    <mergeCell ref="O17:R17"/>
    <mergeCell ref="J13:M13"/>
    <mergeCell ref="T13:W13"/>
    <mergeCell ref="E18:H18"/>
    <mergeCell ref="K18:M18"/>
    <mergeCell ref="X22:AB22"/>
    <mergeCell ref="X23:AB23"/>
    <mergeCell ref="T18:W18"/>
    <mergeCell ref="O18:R18"/>
    <mergeCell ref="O20:R20"/>
    <mergeCell ref="O21:R21"/>
    <mergeCell ref="O22:R22"/>
    <mergeCell ref="O23:R23"/>
    <mergeCell ref="X24:AB24"/>
    <mergeCell ref="AE22:AG22"/>
    <mergeCell ref="AD19:AG19"/>
    <mergeCell ref="AD20:AG20"/>
    <mergeCell ref="AD21:AG21"/>
    <mergeCell ref="Z21:AB21"/>
    <mergeCell ref="AD12:AG12"/>
    <mergeCell ref="AD13:AG13"/>
    <mergeCell ref="AD14:AG14"/>
    <mergeCell ref="AD15:AG15"/>
    <mergeCell ref="AD16:AG16"/>
    <mergeCell ref="AD17:AG17"/>
    <mergeCell ref="AD18:AG18"/>
    <mergeCell ref="AN2:AV2"/>
    <mergeCell ref="AK25:AM25"/>
    <mergeCell ref="AK21:AM21"/>
    <mergeCell ref="AK12:AM12"/>
    <mergeCell ref="AK16:AM16"/>
    <mergeCell ref="AL22:AM22"/>
    <mergeCell ref="AL29:AM29"/>
    <mergeCell ref="AK24:AM24"/>
    <mergeCell ref="X12:AB12"/>
    <mergeCell ref="Y13:Y16"/>
    <mergeCell ref="Y17:Y21"/>
    <mergeCell ref="X13:X21"/>
    <mergeCell ref="Z13:AB13"/>
    <mergeCell ref="Z14:AB14"/>
    <mergeCell ref="Z15:AB15"/>
    <mergeCell ref="Z16:AB16"/>
    <mergeCell ref="Z17:AB17"/>
    <mergeCell ref="Z18:AB18"/>
    <mergeCell ref="Z19:AB19"/>
    <mergeCell ref="Z20:AB20"/>
    <mergeCell ref="AD25:AG25"/>
    <mergeCell ref="X25:AC25"/>
    <mergeCell ref="AD23:AG23"/>
    <mergeCell ref="AD24:AG24"/>
  </mergeCells>
  <phoneticPr fontId="1"/>
  <conditionalFormatting sqref="D6">
    <cfRule type="expression" dxfId="13" priority="7">
      <formula>$D$6=""</formula>
    </cfRule>
  </conditionalFormatting>
  <conditionalFormatting sqref="D8">
    <cfRule type="expression" dxfId="12" priority="6">
      <formula>$D$8=""</formula>
    </cfRule>
  </conditionalFormatting>
  <conditionalFormatting sqref="K8">
    <cfRule type="expression" dxfId="11" priority="5">
      <formula>$K$8=""</formula>
    </cfRule>
  </conditionalFormatting>
  <conditionalFormatting sqref="N8:W8">
    <cfRule type="expression" dxfId="10" priority="4">
      <formula>$N$8=""</formula>
    </cfRule>
  </conditionalFormatting>
  <conditionalFormatting sqref="N6:W6">
    <cfRule type="expression" dxfId="9" priority="3">
      <formula>$N$6=""</formula>
    </cfRule>
  </conditionalFormatting>
  <conditionalFormatting sqref="AL22:AM22">
    <cfRule type="expression" dxfId="8" priority="1">
      <formula>$AL$22="0"</formula>
    </cfRule>
    <cfRule type="expression" dxfId="7" priority="2">
      <formula>$AL$22&gt;1300000</formula>
    </cfRule>
  </conditionalFormatting>
  <pageMargins left="0.25" right="0.25" top="0.75" bottom="0.75" header="0.3" footer="0.3"/>
  <pageSetup paperSize="9" scale="38" orientation="portrait" r:id="rId1"/>
  <rowBreaks count="2" manualBreakCount="2">
    <brk id="58" max="24" man="1"/>
    <brk id="60" max="24"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59999389629810485"/>
    <pageSetUpPr fitToPage="1"/>
  </sheetPr>
  <dimension ref="B1:AL24"/>
  <sheetViews>
    <sheetView view="pageBreakPreview" zoomScaleNormal="120" zoomScaleSheetLayoutView="100" workbookViewId="0">
      <selection activeCell="AN20" sqref="AN20"/>
    </sheetView>
  </sheetViews>
  <sheetFormatPr defaultRowHeight="18"/>
  <cols>
    <col min="1" max="2" width="1.19921875" customWidth="1"/>
    <col min="3" max="23" width="5" customWidth="1"/>
    <col min="24" max="38" width="5.5" customWidth="1"/>
  </cols>
  <sheetData>
    <row r="1" spans="2:38" ht="22.8" thickBot="1">
      <c r="B1" s="33"/>
      <c r="C1" s="133" t="s">
        <v>258</v>
      </c>
      <c r="D1" s="33"/>
      <c r="E1" s="33"/>
      <c r="F1" s="33"/>
      <c r="G1" s="134"/>
      <c r="H1" s="134"/>
      <c r="I1" s="134"/>
      <c r="J1" s="134"/>
      <c r="K1" s="134"/>
      <c r="L1" s="134"/>
      <c r="M1" s="134"/>
      <c r="N1" s="134"/>
      <c r="O1" s="134"/>
      <c r="P1" s="134"/>
      <c r="Q1" s="134"/>
      <c r="R1" s="134"/>
      <c r="S1" s="134"/>
      <c r="T1" s="134"/>
      <c r="U1" s="33"/>
      <c r="V1" s="33"/>
      <c r="W1" s="33"/>
      <c r="X1" s="33"/>
      <c r="Y1" s="260" t="s">
        <v>246</v>
      </c>
      <c r="Z1" s="261"/>
      <c r="AA1" s="33"/>
      <c r="AB1" s="33"/>
      <c r="AC1" s="33"/>
      <c r="AD1" s="58" t="s">
        <v>200</v>
      </c>
      <c r="AE1" s="47"/>
      <c r="AF1" s="47"/>
      <c r="AG1" s="47"/>
      <c r="AH1" s="47"/>
      <c r="AI1" s="47"/>
      <c r="AJ1" s="47"/>
      <c r="AK1" s="47"/>
      <c r="AL1" s="48"/>
    </row>
    <row r="2" spans="2:38" ht="11.25" customHeight="1">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180" t="s">
        <v>201</v>
      </c>
      <c r="AE2" s="181"/>
      <c r="AF2" s="181"/>
      <c r="AG2" s="181"/>
      <c r="AH2" s="181"/>
      <c r="AI2" s="181"/>
      <c r="AJ2" s="181"/>
      <c r="AK2" s="181"/>
      <c r="AL2" s="302"/>
    </row>
    <row r="3" spans="2:38">
      <c r="B3" s="33"/>
      <c r="C3" s="35" t="s">
        <v>254</v>
      </c>
      <c r="D3" s="33"/>
      <c r="E3" s="33"/>
      <c r="F3" s="33"/>
      <c r="G3" s="33"/>
      <c r="H3" s="33"/>
      <c r="I3" s="33"/>
      <c r="J3" s="33"/>
      <c r="K3" s="33"/>
      <c r="L3" s="33"/>
      <c r="M3" s="33"/>
      <c r="N3" s="33"/>
      <c r="O3" s="33"/>
      <c r="P3" s="33"/>
      <c r="Q3" s="33"/>
      <c r="R3" s="33"/>
      <c r="S3" s="33"/>
      <c r="T3" s="33"/>
      <c r="U3" s="33"/>
      <c r="V3" s="33"/>
      <c r="W3" s="33"/>
      <c r="X3" s="33"/>
      <c r="Y3" s="33"/>
      <c r="Z3" s="33"/>
      <c r="AA3" s="33"/>
      <c r="AB3" s="33"/>
      <c r="AC3" s="33"/>
      <c r="AD3" s="180"/>
      <c r="AE3" s="181"/>
      <c r="AF3" s="181"/>
      <c r="AG3" s="181"/>
      <c r="AH3" s="181"/>
      <c r="AI3" s="181"/>
      <c r="AJ3" s="181"/>
      <c r="AK3" s="181"/>
      <c r="AL3" s="302"/>
    </row>
    <row r="4" spans="2:38" ht="7.5" customHeight="1" thickBot="1">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49"/>
      <c r="AE4" s="36"/>
      <c r="AF4" s="36"/>
      <c r="AG4" s="36"/>
      <c r="AH4" s="36"/>
      <c r="AI4" s="36"/>
      <c r="AJ4" s="36"/>
      <c r="AK4" s="36"/>
      <c r="AL4" s="50"/>
    </row>
    <row r="5" spans="2:38" ht="17.25" customHeight="1">
      <c r="B5" s="33"/>
      <c r="C5" s="33"/>
      <c r="D5" s="263" t="s">
        <v>238</v>
      </c>
      <c r="E5" s="264"/>
      <c r="F5" s="264"/>
      <c r="G5" s="264"/>
      <c r="H5" s="264"/>
      <c r="I5" s="264"/>
      <c r="J5" s="264"/>
      <c r="K5" s="264"/>
      <c r="L5" s="264"/>
      <c r="M5" s="265"/>
      <c r="N5" s="269" t="s">
        <v>239</v>
      </c>
      <c r="O5" s="270"/>
      <c r="P5" s="270"/>
      <c r="Q5" s="270"/>
      <c r="R5" s="270"/>
      <c r="S5" s="270"/>
      <c r="T5" s="270"/>
      <c r="U5" s="270"/>
      <c r="V5" s="270"/>
      <c r="W5" s="271"/>
      <c r="X5" s="33"/>
      <c r="Y5" s="33"/>
      <c r="Z5" s="33"/>
      <c r="AA5" s="33"/>
      <c r="AB5" s="33"/>
      <c r="AC5" s="33"/>
      <c r="AD5" s="49"/>
      <c r="AE5" s="36"/>
      <c r="AF5" s="36"/>
      <c r="AG5" s="36"/>
      <c r="AH5" s="36"/>
      <c r="AI5" s="36"/>
      <c r="AJ5" s="36"/>
      <c r="AK5" s="36"/>
      <c r="AL5" s="50"/>
    </row>
    <row r="6" spans="2:38" ht="30" customHeight="1">
      <c r="B6" s="33"/>
      <c r="C6" s="33"/>
      <c r="D6" s="266">
        <f>'（別紙１）合計額確認表'!C6</f>
        <v>0</v>
      </c>
      <c r="E6" s="267"/>
      <c r="F6" s="267"/>
      <c r="G6" s="267"/>
      <c r="H6" s="267"/>
      <c r="I6" s="267"/>
      <c r="J6" s="267"/>
      <c r="K6" s="267"/>
      <c r="L6" s="267"/>
      <c r="M6" s="268"/>
      <c r="N6" s="103">
        <f>'（別紙１）合計額確認表'!M6</f>
        <v>0</v>
      </c>
      <c r="O6" s="103">
        <f>'（別紙１）合計額確認表'!N6</f>
        <v>0</v>
      </c>
      <c r="P6" s="103">
        <f>'（別紙１）合計額確認表'!O6</f>
        <v>0</v>
      </c>
      <c r="Q6" s="103">
        <f>'（別紙１）合計額確認表'!P6</f>
        <v>0</v>
      </c>
      <c r="R6" s="103">
        <f>'（別紙１）合計額確認表'!Q6</f>
        <v>0</v>
      </c>
      <c r="S6" s="103">
        <f>'（別紙１）合計額確認表'!R6</f>
        <v>0</v>
      </c>
      <c r="T6" s="103">
        <f>'（別紙１）合計額確認表'!S6</f>
        <v>0</v>
      </c>
      <c r="U6" s="103">
        <f>'（別紙１）合計額確認表'!T6</f>
        <v>0</v>
      </c>
      <c r="V6" s="103">
        <f>'（別紙１）合計額確認表'!U6</f>
        <v>0</v>
      </c>
      <c r="W6" s="131">
        <f>'（別紙１）合計額確認表'!V6</f>
        <v>0</v>
      </c>
      <c r="X6" s="33"/>
      <c r="Y6" s="33"/>
      <c r="Z6" s="33"/>
      <c r="AA6" s="33"/>
      <c r="AB6" s="33"/>
      <c r="AC6" s="33"/>
      <c r="AD6" s="49"/>
      <c r="AE6" s="36"/>
      <c r="AF6" s="36"/>
      <c r="AG6" s="36"/>
      <c r="AH6" s="36"/>
      <c r="AI6" s="36"/>
      <c r="AJ6" s="36"/>
      <c r="AK6" s="36"/>
      <c r="AL6" s="50"/>
    </row>
    <row r="7" spans="2:38" ht="17.25" customHeight="1">
      <c r="B7" s="33"/>
      <c r="C7" s="33"/>
      <c r="D7" s="275" t="s">
        <v>2</v>
      </c>
      <c r="E7" s="276"/>
      <c r="F7" s="276"/>
      <c r="G7" s="276"/>
      <c r="H7" s="276"/>
      <c r="I7" s="276"/>
      <c r="J7" s="277"/>
      <c r="K7" s="281" t="s">
        <v>3</v>
      </c>
      <c r="L7" s="276"/>
      <c r="M7" s="277"/>
      <c r="N7" s="272" t="s">
        <v>240</v>
      </c>
      <c r="O7" s="273"/>
      <c r="P7" s="273"/>
      <c r="Q7" s="273"/>
      <c r="R7" s="273"/>
      <c r="S7" s="273"/>
      <c r="T7" s="273"/>
      <c r="U7" s="273"/>
      <c r="V7" s="273"/>
      <c r="W7" s="274"/>
      <c r="X7" s="33"/>
      <c r="Y7" s="33"/>
      <c r="Z7" s="33"/>
      <c r="AA7" s="33"/>
      <c r="AB7" s="33"/>
      <c r="AC7" s="33"/>
      <c r="AD7" s="49"/>
      <c r="AE7" s="36"/>
      <c r="AF7" s="36"/>
      <c r="AG7" s="36"/>
      <c r="AH7" s="36"/>
      <c r="AI7" s="36"/>
      <c r="AJ7" s="36"/>
      <c r="AK7" s="36"/>
      <c r="AL7" s="50"/>
    </row>
    <row r="8" spans="2:38" ht="30" customHeight="1" thickBot="1">
      <c r="B8" s="33"/>
      <c r="C8" s="33"/>
      <c r="D8" s="278">
        <f>'（別紙１）合計額確認表'!C8</f>
        <v>0</v>
      </c>
      <c r="E8" s="279"/>
      <c r="F8" s="279"/>
      <c r="G8" s="279"/>
      <c r="H8" s="279"/>
      <c r="I8" s="279"/>
      <c r="J8" s="280"/>
      <c r="K8" s="282">
        <f>'（別紙１）合計額確認表'!J8</f>
        <v>0</v>
      </c>
      <c r="L8" s="279"/>
      <c r="M8" s="280"/>
      <c r="N8" s="279">
        <f>'（別紙１）合計額確認表'!M8</f>
        <v>0</v>
      </c>
      <c r="O8" s="279"/>
      <c r="P8" s="279"/>
      <c r="Q8" s="279"/>
      <c r="R8" s="279"/>
      <c r="S8" s="279"/>
      <c r="T8" s="279"/>
      <c r="U8" s="279"/>
      <c r="V8" s="279"/>
      <c r="W8" s="283"/>
      <c r="X8" s="33"/>
      <c r="Y8" s="33"/>
      <c r="Z8" s="33"/>
      <c r="AA8" s="33"/>
      <c r="AB8" s="33"/>
      <c r="AC8" s="33"/>
      <c r="AD8" s="49"/>
      <c r="AE8" s="36"/>
      <c r="AF8" s="36"/>
      <c r="AG8" s="36"/>
      <c r="AH8" s="36"/>
      <c r="AI8" s="36"/>
      <c r="AJ8" s="36"/>
      <c r="AK8" s="36"/>
      <c r="AL8" s="50"/>
    </row>
    <row r="9" spans="2:38" ht="11.25" customHeight="1">
      <c r="B9" s="33"/>
      <c r="C9" s="33"/>
      <c r="D9" s="39"/>
      <c r="E9" s="39"/>
      <c r="F9" s="39"/>
      <c r="G9" s="39"/>
      <c r="H9" s="39"/>
      <c r="I9" s="39"/>
      <c r="J9" s="39"/>
      <c r="K9" s="39"/>
      <c r="L9" s="39"/>
      <c r="M9" s="39"/>
      <c r="N9" s="39"/>
      <c r="O9" s="39"/>
      <c r="P9" s="39"/>
      <c r="Q9" s="39"/>
      <c r="R9" s="39"/>
      <c r="S9" s="39"/>
      <c r="T9" s="39"/>
      <c r="U9" s="39"/>
      <c r="V9" s="39"/>
      <c r="W9" s="39"/>
      <c r="X9" s="33"/>
      <c r="Y9" s="33"/>
      <c r="Z9" s="33"/>
      <c r="AA9" s="33"/>
      <c r="AB9" s="33"/>
      <c r="AC9" s="33"/>
      <c r="AD9" s="49"/>
      <c r="AE9" s="36"/>
      <c r="AF9" s="36"/>
      <c r="AG9" s="36"/>
      <c r="AH9" s="36"/>
      <c r="AI9" s="36"/>
      <c r="AJ9" s="36"/>
      <c r="AK9" s="36"/>
      <c r="AL9" s="50"/>
    </row>
    <row r="10" spans="2:38" ht="18.75" customHeight="1" thickBot="1">
      <c r="B10" s="33"/>
      <c r="C10" s="38" t="s">
        <v>235</v>
      </c>
      <c r="D10" s="33"/>
      <c r="E10" s="40"/>
      <c r="F10" s="33"/>
      <c r="G10" s="33"/>
      <c r="H10" s="33"/>
      <c r="I10" s="33"/>
      <c r="J10" s="33"/>
      <c r="K10" s="33"/>
      <c r="L10" s="33"/>
      <c r="M10" s="33"/>
      <c r="N10" s="33"/>
      <c r="O10" s="33"/>
      <c r="P10" s="33"/>
      <c r="Q10" s="33"/>
      <c r="R10" s="33"/>
      <c r="S10" s="33"/>
      <c r="T10" s="33"/>
      <c r="U10" s="33"/>
      <c r="V10" s="33"/>
      <c r="W10" s="33"/>
      <c r="X10" s="33"/>
      <c r="Y10" s="33"/>
      <c r="Z10" s="33"/>
      <c r="AA10" s="33"/>
      <c r="AB10" s="33"/>
      <c r="AC10" s="33"/>
      <c r="AD10" s="49"/>
      <c r="AE10" s="36"/>
      <c r="AF10" s="36"/>
      <c r="AG10" s="36"/>
      <c r="AH10" s="36"/>
      <c r="AI10" s="36"/>
      <c r="AJ10" s="36"/>
      <c r="AK10" s="36"/>
      <c r="AL10" s="50"/>
    </row>
    <row r="11" spans="2:38">
      <c r="B11" s="33"/>
      <c r="C11" s="33"/>
      <c r="D11" s="333" t="s">
        <v>4</v>
      </c>
      <c r="E11" s="318"/>
      <c r="F11" s="318"/>
      <c r="G11" s="318"/>
      <c r="H11" s="318"/>
      <c r="I11" s="334"/>
      <c r="J11" s="317" t="s">
        <v>5</v>
      </c>
      <c r="K11" s="318"/>
      <c r="L11" s="318"/>
      <c r="M11" s="5" t="s">
        <v>81</v>
      </c>
      <c r="N11" s="318" t="s">
        <v>4</v>
      </c>
      <c r="O11" s="318"/>
      <c r="P11" s="318"/>
      <c r="Q11" s="318"/>
      <c r="R11" s="318"/>
      <c r="S11" s="334"/>
      <c r="T11" s="317" t="s">
        <v>5</v>
      </c>
      <c r="U11" s="318"/>
      <c r="V11" s="318"/>
      <c r="W11" s="3" t="s">
        <v>81</v>
      </c>
      <c r="X11" s="33"/>
      <c r="Y11" s="33"/>
      <c r="Z11" s="33"/>
      <c r="AA11" s="33"/>
      <c r="AB11" s="33"/>
      <c r="AC11" s="33"/>
      <c r="AD11" s="49"/>
      <c r="AE11" s="36"/>
      <c r="AF11" s="36"/>
      <c r="AG11" s="36"/>
      <c r="AH11" s="36"/>
      <c r="AI11" s="36"/>
      <c r="AJ11" s="36"/>
      <c r="AK11" s="36"/>
      <c r="AL11" s="50"/>
    </row>
    <row r="12" spans="2:38">
      <c r="B12" s="33"/>
      <c r="C12" s="33"/>
      <c r="D12" s="289" t="s">
        <v>6</v>
      </c>
      <c r="E12" s="284" t="s">
        <v>126</v>
      </c>
      <c r="F12" s="284"/>
      <c r="G12" s="284"/>
      <c r="H12" s="284"/>
      <c r="I12" s="54" t="s">
        <v>42</v>
      </c>
      <c r="J12" s="246"/>
      <c r="K12" s="247"/>
      <c r="L12" s="247"/>
      <c r="M12" s="247"/>
      <c r="N12" s="495" t="s">
        <v>159</v>
      </c>
      <c r="O12" s="284"/>
      <c r="P12" s="284"/>
      <c r="Q12" s="284"/>
      <c r="R12" s="284"/>
      <c r="S12" s="54" t="s">
        <v>54</v>
      </c>
      <c r="T12" s="497"/>
      <c r="U12" s="497"/>
      <c r="V12" s="497"/>
      <c r="W12" s="498"/>
      <c r="X12" s="33"/>
      <c r="Y12" s="33"/>
      <c r="Z12" s="33"/>
      <c r="AA12" s="36"/>
      <c r="AB12" s="36"/>
      <c r="AC12" s="36"/>
      <c r="AD12" s="49"/>
      <c r="AE12" s="36"/>
      <c r="AF12" s="36"/>
      <c r="AG12" s="36"/>
      <c r="AH12" s="36"/>
      <c r="AI12" s="36"/>
      <c r="AJ12" s="36"/>
      <c r="AK12" s="36"/>
      <c r="AL12" s="50"/>
    </row>
    <row r="13" spans="2:38" ht="18.75" customHeight="1">
      <c r="B13" s="33"/>
      <c r="C13" s="50"/>
      <c r="D13" s="289"/>
      <c r="E13" s="366" t="s">
        <v>127</v>
      </c>
      <c r="F13" s="386"/>
      <c r="G13" s="386"/>
      <c r="H13" s="367"/>
      <c r="I13" s="54" t="s">
        <v>43</v>
      </c>
      <c r="J13" s="246"/>
      <c r="K13" s="247"/>
      <c r="L13" s="247"/>
      <c r="M13" s="247"/>
      <c r="N13" s="495"/>
      <c r="O13" s="284"/>
      <c r="P13" s="284"/>
      <c r="Q13" s="284"/>
      <c r="R13" s="284"/>
      <c r="S13" s="54" t="s">
        <v>55</v>
      </c>
      <c r="T13" s="497"/>
      <c r="U13" s="497"/>
      <c r="V13" s="497"/>
      <c r="W13" s="498"/>
      <c r="X13" s="33"/>
      <c r="Y13" s="33"/>
      <c r="Z13" s="33"/>
      <c r="AA13" s="33"/>
      <c r="AB13" s="33"/>
      <c r="AC13" s="33"/>
      <c r="AD13" s="49"/>
      <c r="AE13" s="36"/>
      <c r="AF13" s="36"/>
      <c r="AG13" s="36"/>
      <c r="AH13" s="36"/>
      <c r="AI13" s="36"/>
      <c r="AJ13" s="36"/>
      <c r="AK13" s="36"/>
      <c r="AL13" s="50"/>
    </row>
    <row r="14" spans="2:38" ht="18.600000000000001" thickBot="1">
      <c r="B14" s="33"/>
      <c r="C14" s="33"/>
      <c r="D14" s="289"/>
      <c r="E14" s="330"/>
      <c r="F14" s="331"/>
      <c r="G14" s="331"/>
      <c r="H14" s="332"/>
      <c r="I14" s="54" t="s">
        <v>44</v>
      </c>
      <c r="J14" s="246"/>
      <c r="K14" s="247"/>
      <c r="L14" s="247"/>
      <c r="M14" s="247"/>
      <c r="N14" s="495"/>
      <c r="O14" s="284"/>
      <c r="P14" s="284"/>
      <c r="Q14" s="284"/>
      <c r="R14" s="284"/>
      <c r="S14" s="54" t="s">
        <v>56</v>
      </c>
      <c r="T14" s="497"/>
      <c r="U14" s="497"/>
      <c r="V14" s="497"/>
      <c r="W14" s="498"/>
      <c r="X14" s="33"/>
      <c r="Y14" s="33"/>
      <c r="Z14" s="33"/>
      <c r="AA14" s="33"/>
      <c r="AB14" s="33"/>
      <c r="AC14" s="33"/>
      <c r="AD14" s="51"/>
      <c r="AE14" s="52"/>
      <c r="AF14" s="52"/>
      <c r="AG14" s="52"/>
      <c r="AH14" s="52"/>
      <c r="AI14" s="52"/>
      <c r="AJ14" s="52"/>
      <c r="AK14" s="52"/>
      <c r="AL14" s="53"/>
    </row>
    <row r="15" spans="2:38" ht="18.600000000000001" thickBot="1">
      <c r="B15" s="33"/>
      <c r="C15" s="33"/>
      <c r="D15" s="290"/>
      <c r="E15" s="285" t="s">
        <v>150</v>
      </c>
      <c r="F15" s="285"/>
      <c r="G15" s="285"/>
      <c r="H15" s="285"/>
      <c r="I15" s="9" t="s">
        <v>45</v>
      </c>
      <c r="J15" s="144" t="s">
        <v>86</v>
      </c>
      <c r="K15" s="322">
        <f>SUM(J12:M14)</f>
        <v>0</v>
      </c>
      <c r="L15" s="322"/>
      <c r="M15" s="322"/>
      <c r="N15" s="495"/>
      <c r="O15" s="284"/>
      <c r="P15" s="284"/>
      <c r="Q15" s="284"/>
      <c r="R15" s="284"/>
      <c r="S15" s="54" t="s">
        <v>57</v>
      </c>
      <c r="T15" s="497"/>
      <c r="U15" s="497"/>
      <c r="V15" s="497"/>
      <c r="W15" s="498"/>
      <c r="X15" s="33"/>
      <c r="Y15" s="33"/>
      <c r="Z15" s="33"/>
      <c r="AA15" s="33"/>
      <c r="AB15" s="33"/>
      <c r="AC15" s="33"/>
      <c r="AD15" s="33"/>
      <c r="AE15" s="33"/>
      <c r="AF15" s="33"/>
      <c r="AG15" s="33"/>
      <c r="AH15" s="33"/>
      <c r="AI15" s="33"/>
      <c r="AJ15" s="33"/>
      <c r="AK15" s="33"/>
      <c r="AL15" s="33"/>
    </row>
    <row r="16" spans="2:38" ht="19.2" thickTop="1" thickBot="1">
      <c r="B16" s="33"/>
      <c r="C16" s="33"/>
      <c r="D16" s="291" t="s">
        <v>159</v>
      </c>
      <c r="E16" s="454" t="s">
        <v>26</v>
      </c>
      <c r="F16" s="454"/>
      <c r="G16" s="454"/>
      <c r="H16" s="454"/>
      <c r="I16" s="6" t="s">
        <v>46</v>
      </c>
      <c r="J16" s="441"/>
      <c r="K16" s="442"/>
      <c r="L16" s="442"/>
      <c r="M16" s="442"/>
      <c r="N16" s="495"/>
      <c r="O16" s="284" t="s">
        <v>25</v>
      </c>
      <c r="P16" s="284"/>
      <c r="Q16" s="284"/>
      <c r="R16" s="284"/>
      <c r="S16" s="54" t="s">
        <v>75</v>
      </c>
      <c r="T16" s="497"/>
      <c r="U16" s="497"/>
      <c r="V16" s="497"/>
      <c r="W16" s="498"/>
      <c r="X16" s="33"/>
      <c r="Y16" s="33"/>
      <c r="Z16" s="37"/>
      <c r="AA16" s="37"/>
      <c r="AB16" s="37"/>
      <c r="AC16" s="37"/>
      <c r="AD16" s="33"/>
      <c r="AE16" s="33"/>
      <c r="AF16" s="33"/>
      <c r="AG16" s="33"/>
      <c r="AH16" s="33"/>
      <c r="AI16" s="33"/>
      <c r="AJ16" s="33"/>
      <c r="AK16" s="33"/>
      <c r="AL16" s="33"/>
    </row>
    <row r="17" spans="2:38" ht="19.2" thickTop="1" thickBot="1">
      <c r="B17" s="33"/>
      <c r="C17" s="33"/>
      <c r="D17" s="289"/>
      <c r="E17" s="284" t="s">
        <v>32</v>
      </c>
      <c r="F17" s="284"/>
      <c r="G17" s="284"/>
      <c r="H17" s="284"/>
      <c r="I17" s="54" t="s">
        <v>47</v>
      </c>
      <c r="J17" s="246"/>
      <c r="K17" s="247"/>
      <c r="L17" s="247"/>
      <c r="M17" s="247"/>
      <c r="N17" s="496"/>
      <c r="O17" s="285" t="s">
        <v>150</v>
      </c>
      <c r="P17" s="285"/>
      <c r="Q17" s="285"/>
      <c r="R17" s="285"/>
      <c r="S17" s="9" t="s">
        <v>77</v>
      </c>
      <c r="T17" s="143" t="s">
        <v>165</v>
      </c>
      <c r="U17" s="445">
        <f>SUM(J16:M23,T12:W16)</f>
        <v>0</v>
      </c>
      <c r="V17" s="322"/>
      <c r="W17" s="395"/>
      <c r="X17" s="33"/>
      <c r="Y17" s="45"/>
      <c r="Z17" s="94" t="s">
        <v>226</v>
      </c>
      <c r="AA17" s="93" t="s">
        <v>87</v>
      </c>
      <c r="AB17" s="415">
        <f>SUM(J17:M18,J20:M23,T12:W16)</f>
        <v>0</v>
      </c>
      <c r="AC17" s="340"/>
      <c r="AD17" s="33"/>
      <c r="AE17" s="33"/>
      <c r="AF17" s="33"/>
      <c r="AG17" s="33"/>
      <c r="AH17" s="33"/>
      <c r="AI17" s="33"/>
      <c r="AJ17" s="33"/>
      <c r="AK17" s="33"/>
      <c r="AL17" s="33"/>
    </row>
    <row r="18" spans="2:38" ht="19.2" thickTop="1" thickBot="1">
      <c r="B18" s="33"/>
      <c r="C18" s="33"/>
      <c r="D18" s="289"/>
      <c r="E18" s="284" t="s">
        <v>33</v>
      </c>
      <c r="F18" s="284"/>
      <c r="G18" s="284"/>
      <c r="H18" s="284"/>
      <c r="I18" s="54" t="s">
        <v>48</v>
      </c>
      <c r="J18" s="246"/>
      <c r="K18" s="247"/>
      <c r="L18" s="247"/>
      <c r="M18" s="247"/>
      <c r="N18" s="503" t="s">
        <v>162</v>
      </c>
      <c r="O18" s="503"/>
      <c r="P18" s="503"/>
      <c r="Q18" s="503"/>
      <c r="R18" s="503"/>
      <c r="S18" s="13" t="s">
        <v>78</v>
      </c>
      <c r="T18" s="361">
        <f>K15-U17</f>
        <v>0</v>
      </c>
      <c r="U18" s="325"/>
      <c r="V18" s="325"/>
      <c r="W18" s="362"/>
      <c r="X18" s="33"/>
      <c r="Y18" s="45"/>
      <c r="Z18" s="95" t="s">
        <v>227</v>
      </c>
      <c r="AA18" s="501" t="str">
        <f>IF(K15-AB17&gt;0,K15-AB17,"0")</f>
        <v>0</v>
      </c>
      <c r="AB18" s="343"/>
      <c r="AC18" s="344"/>
      <c r="AD18" s="33"/>
      <c r="AE18" s="33"/>
      <c r="AF18" s="36"/>
      <c r="AG18" s="33"/>
      <c r="AH18" s="33"/>
      <c r="AI18" s="33"/>
      <c r="AJ18" s="33"/>
      <c r="AK18" s="33"/>
      <c r="AL18" s="33"/>
    </row>
    <row r="19" spans="2:38" ht="19.2" thickTop="1" thickBot="1">
      <c r="B19" s="33"/>
      <c r="C19" s="33"/>
      <c r="D19" s="289"/>
      <c r="E19" s="293" t="s">
        <v>20</v>
      </c>
      <c r="F19" s="293"/>
      <c r="G19" s="293"/>
      <c r="H19" s="293"/>
      <c r="I19" s="4" t="s">
        <v>49</v>
      </c>
      <c r="J19" s="319"/>
      <c r="K19" s="320"/>
      <c r="L19" s="320"/>
      <c r="M19" s="320"/>
      <c r="N19" s="504" t="s">
        <v>160</v>
      </c>
      <c r="O19" s="504"/>
      <c r="P19" s="504"/>
      <c r="Q19" s="504"/>
      <c r="R19" s="504"/>
      <c r="S19" s="61" t="s">
        <v>79</v>
      </c>
      <c r="T19" s="363"/>
      <c r="U19" s="364"/>
      <c r="V19" s="364"/>
      <c r="W19" s="365"/>
      <c r="X19" s="33"/>
      <c r="Y19" s="33"/>
      <c r="Z19" s="46"/>
      <c r="AA19" s="46"/>
      <c r="AB19" s="46"/>
      <c r="AC19" s="46"/>
      <c r="AD19" s="33"/>
      <c r="AE19" s="33"/>
      <c r="AF19" s="33"/>
      <c r="AG19" s="33"/>
      <c r="AH19" s="33"/>
      <c r="AI19" s="33"/>
      <c r="AJ19" s="33"/>
      <c r="AK19" s="33"/>
      <c r="AL19" s="33"/>
    </row>
    <row r="20" spans="2:38" ht="19.2" thickTop="1" thickBot="1">
      <c r="B20" s="33"/>
      <c r="C20" s="33"/>
      <c r="D20" s="289"/>
      <c r="E20" s="284" t="s">
        <v>131</v>
      </c>
      <c r="F20" s="284"/>
      <c r="G20" s="284"/>
      <c r="H20" s="284"/>
      <c r="I20" s="54" t="s">
        <v>50</v>
      </c>
      <c r="J20" s="246"/>
      <c r="K20" s="247"/>
      <c r="L20" s="247"/>
      <c r="M20" s="247"/>
      <c r="N20" s="503" t="s">
        <v>163</v>
      </c>
      <c r="O20" s="503"/>
      <c r="P20" s="503"/>
      <c r="Q20" s="503"/>
      <c r="R20" s="503"/>
      <c r="S20" s="13" t="s">
        <v>80</v>
      </c>
      <c r="T20" s="26" t="s">
        <v>166</v>
      </c>
      <c r="U20" s="325">
        <f>T18-T19</f>
        <v>0</v>
      </c>
      <c r="V20" s="325"/>
      <c r="W20" s="362"/>
      <c r="X20" s="33"/>
      <c r="Y20" s="45"/>
      <c r="Z20" s="70" t="s">
        <v>228</v>
      </c>
      <c r="AA20" s="21" t="s">
        <v>88</v>
      </c>
      <c r="AB20" s="461" t="str">
        <f>IF(AA18-T19&gt;0,AA18-T19,"0")</f>
        <v>0</v>
      </c>
      <c r="AC20" s="413"/>
      <c r="AD20" s="96"/>
      <c r="AE20" s="33"/>
      <c r="AF20" s="33"/>
      <c r="AG20" s="33"/>
      <c r="AH20" s="33"/>
      <c r="AI20" s="33"/>
      <c r="AJ20" s="33"/>
      <c r="AK20" s="33"/>
      <c r="AL20" s="33"/>
    </row>
    <row r="21" spans="2:38" ht="19.5" customHeight="1" thickTop="1" thickBot="1">
      <c r="B21" s="33"/>
      <c r="C21" s="33"/>
      <c r="D21" s="289"/>
      <c r="E21" s="284" t="s">
        <v>23</v>
      </c>
      <c r="F21" s="284"/>
      <c r="G21" s="284"/>
      <c r="H21" s="284"/>
      <c r="I21" s="54" t="s">
        <v>51</v>
      </c>
      <c r="J21" s="246"/>
      <c r="K21" s="247"/>
      <c r="L21" s="247"/>
      <c r="M21" s="247"/>
      <c r="N21" s="505" t="s">
        <v>161</v>
      </c>
      <c r="O21" s="505"/>
      <c r="P21" s="505"/>
      <c r="Q21" s="505"/>
      <c r="R21" s="505"/>
      <c r="S21" s="7" t="s">
        <v>139</v>
      </c>
      <c r="T21" s="433"/>
      <c r="U21" s="434"/>
      <c r="V21" s="434"/>
      <c r="W21" s="435"/>
      <c r="X21" s="33"/>
      <c r="Y21" s="33"/>
      <c r="Z21" s="46"/>
      <c r="AA21" s="46"/>
      <c r="AB21" s="46"/>
      <c r="AC21" s="46"/>
      <c r="AD21" s="33"/>
      <c r="AE21" s="33"/>
      <c r="AF21" s="33"/>
      <c r="AG21" s="33"/>
      <c r="AH21" s="33"/>
      <c r="AI21" s="33"/>
      <c r="AJ21" s="33"/>
      <c r="AK21" s="33"/>
      <c r="AL21" s="33"/>
    </row>
    <row r="22" spans="2:38" ht="20.25" customHeight="1" thickTop="1" thickBot="1">
      <c r="B22" s="33"/>
      <c r="C22" s="33"/>
      <c r="D22" s="289"/>
      <c r="E22" s="284" t="s">
        <v>18</v>
      </c>
      <c r="F22" s="284"/>
      <c r="G22" s="284"/>
      <c r="H22" s="284"/>
      <c r="I22" s="54" t="s">
        <v>52</v>
      </c>
      <c r="J22" s="246"/>
      <c r="K22" s="247"/>
      <c r="L22" s="247"/>
      <c r="M22" s="247"/>
      <c r="N22" s="502" t="s">
        <v>164</v>
      </c>
      <c r="O22" s="502"/>
      <c r="P22" s="502"/>
      <c r="Q22" s="502"/>
      <c r="R22" s="502"/>
      <c r="S22" s="20" t="s">
        <v>140</v>
      </c>
      <c r="T22" s="499">
        <f>U20-T21</f>
        <v>0</v>
      </c>
      <c r="U22" s="499"/>
      <c r="V22" s="499"/>
      <c r="W22" s="500"/>
      <c r="X22" s="33"/>
      <c r="Y22" s="33"/>
      <c r="Z22" s="70" t="s">
        <v>225</v>
      </c>
      <c r="AA22" s="430" t="str">
        <f>IF(AB20&gt;0,AB20,"0")</f>
        <v>0</v>
      </c>
      <c r="AB22" s="412"/>
      <c r="AC22" s="413"/>
      <c r="AD22" s="96"/>
      <c r="AE22" s="33"/>
      <c r="AF22" s="33"/>
      <c r="AG22" s="33"/>
      <c r="AH22" s="33"/>
      <c r="AI22" s="33"/>
      <c r="AJ22" s="33"/>
      <c r="AK22" s="33"/>
      <c r="AL22" s="33"/>
    </row>
    <row r="23" spans="2:38" ht="19.2" thickTop="1" thickBot="1">
      <c r="B23" s="33"/>
      <c r="C23" s="33"/>
      <c r="D23" s="292"/>
      <c r="E23" s="294"/>
      <c r="F23" s="294"/>
      <c r="G23" s="294"/>
      <c r="H23" s="294"/>
      <c r="I23" s="57" t="s">
        <v>53</v>
      </c>
      <c r="J23" s="304"/>
      <c r="K23" s="305"/>
      <c r="L23" s="305"/>
      <c r="M23" s="305"/>
      <c r="N23" s="453" t="s">
        <v>132</v>
      </c>
      <c r="O23" s="399"/>
      <c r="P23" s="399"/>
      <c r="Q23" s="399"/>
      <c r="R23" s="399"/>
      <c r="S23" s="400"/>
      <c r="T23" s="305"/>
      <c r="U23" s="305"/>
      <c r="V23" s="305"/>
      <c r="W23" s="464"/>
      <c r="X23" s="33"/>
      <c r="Y23" s="33"/>
      <c r="Z23" s="33"/>
      <c r="AA23" s="33"/>
      <c r="AB23" s="33"/>
      <c r="AC23" s="33"/>
      <c r="AD23" s="33"/>
      <c r="AE23" s="33"/>
      <c r="AF23" s="33"/>
      <c r="AG23" s="33"/>
      <c r="AH23" s="33"/>
      <c r="AI23" s="33"/>
      <c r="AJ23" s="33"/>
      <c r="AK23" s="33"/>
      <c r="AL23" s="33"/>
    </row>
    <row r="24" spans="2:38">
      <c r="B24" s="33"/>
      <c r="C24" s="33"/>
      <c r="D24" s="41"/>
      <c r="E24" s="42"/>
      <c r="F24" s="43"/>
      <c r="G24" s="43"/>
      <c r="H24" s="43"/>
      <c r="I24" s="43"/>
      <c r="J24" s="43"/>
      <c r="K24" s="43"/>
      <c r="L24" s="43"/>
      <c r="M24" s="43"/>
      <c r="N24" s="43"/>
      <c r="O24" s="43"/>
      <c r="P24" s="43"/>
      <c r="Q24" s="43"/>
      <c r="R24" s="43"/>
      <c r="S24" s="43"/>
      <c r="T24" s="43"/>
      <c r="U24" s="43"/>
      <c r="V24" s="43"/>
      <c r="W24" s="43"/>
      <c r="X24" s="33"/>
      <c r="Y24" s="33"/>
      <c r="Z24" s="33"/>
      <c r="AA24" s="33"/>
      <c r="AB24" s="33"/>
      <c r="AC24" s="33"/>
      <c r="AD24" s="33"/>
      <c r="AE24" s="33"/>
      <c r="AF24" s="33"/>
      <c r="AG24" s="33"/>
      <c r="AH24" s="33"/>
      <c r="AI24" s="33"/>
      <c r="AJ24" s="33"/>
      <c r="AK24" s="33"/>
      <c r="AL24" s="33"/>
    </row>
  </sheetData>
  <mergeCells count="70">
    <mergeCell ref="E21:H21"/>
    <mergeCell ref="E22:H22"/>
    <mergeCell ref="E23:H23"/>
    <mergeCell ref="T14:W14"/>
    <mergeCell ref="T15:W15"/>
    <mergeCell ref="T16:W16"/>
    <mergeCell ref="T19:W19"/>
    <mergeCell ref="N22:R22"/>
    <mergeCell ref="T18:W18"/>
    <mergeCell ref="N18:R18"/>
    <mergeCell ref="N19:R19"/>
    <mergeCell ref="N20:R20"/>
    <mergeCell ref="N21:R21"/>
    <mergeCell ref="T21:W21"/>
    <mergeCell ref="O14:R14"/>
    <mergeCell ref="O15:R15"/>
    <mergeCell ref="E19:H19"/>
    <mergeCell ref="J19:M19"/>
    <mergeCell ref="E20:H20"/>
    <mergeCell ref="J20:M20"/>
    <mergeCell ref="E13:H13"/>
    <mergeCell ref="E14:H14"/>
    <mergeCell ref="J21:M21"/>
    <mergeCell ref="J23:M23"/>
    <mergeCell ref="T23:W23"/>
    <mergeCell ref="N23:S23"/>
    <mergeCell ref="D8:J8"/>
    <mergeCell ref="K8:M8"/>
    <mergeCell ref="J22:M22"/>
    <mergeCell ref="E15:H15"/>
    <mergeCell ref="K15:M15"/>
    <mergeCell ref="D16:D23"/>
    <mergeCell ref="E16:H16"/>
    <mergeCell ref="J16:M16"/>
    <mergeCell ref="E17:H17"/>
    <mergeCell ref="J17:M17"/>
    <mergeCell ref="E18:H18"/>
    <mergeCell ref="J18:M18"/>
    <mergeCell ref="Y1:Z1"/>
    <mergeCell ref="D5:M5"/>
    <mergeCell ref="N5:W5"/>
    <mergeCell ref="D6:M6"/>
    <mergeCell ref="AA18:AC18"/>
    <mergeCell ref="K7:M7"/>
    <mergeCell ref="N7:W7"/>
    <mergeCell ref="O12:R12"/>
    <mergeCell ref="O13:R13"/>
    <mergeCell ref="T13:W13"/>
    <mergeCell ref="N8:W8"/>
    <mergeCell ref="AB20:AC20"/>
    <mergeCell ref="AA22:AC22"/>
    <mergeCell ref="U17:W17"/>
    <mergeCell ref="U20:W20"/>
    <mergeCell ref="T22:W22"/>
    <mergeCell ref="AD2:AL3"/>
    <mergeCell ref="AB17:AC17"/>
    <mergeCell ref="D11:I11"/>
    <mergeCell ref="J11:L11"/>
    <mergeCell ref="D12:D15"/>
    <mergeCell ref="E12:H12"/>
    <mergeCell ref="J12:M12"/>
    <mergeCell ref="J13:M13"/>
    <mergeCell ref="J14:M14"/>
    <mergeCell ref="N11:S11"/>
    <mergeCell ref="T11:V11"/>
    <mergeCell ref="N12:N17"/>
    <mergeCell ref="O16:R16"/>
    <mergeCell ref="O17:R17"/>
    <mergeCell ref="T12:W12"/>
    <mergeCell ref="D7:J7"/>
  </mergeCells>
  <phoneticPr fontId="1"/>
  <conditionalFormatting sqref="D6">
    <cfRule type="expression" dxfId="6" priority="7">
      <formula>$D$6=""</formula>
    </cfRule>
  </conditionalFormatting>
  <conditionalFormatting sqref="D8">
    <cfRule type="expression" dxfId="5" priority="6">
      <formula>$D$8=""</formula>
    </cfRule>
  </conditionalFormatting>
  <conditionalFormatting sqref="K8">
    <cfRule type="expression" dxfId="4" priority="5">
      <formula>$K$8=""</formula>
    </cfRule>
  </conditionalFormatting>
  <conditionalFormatting sqref="N8:W8">
    <cfRule type="expression" dxfId="3" priority="4">
      <formula>$N$8=""</formula>
    </cfRule>
  </conditionalFormatting>
  <conditionalFormatting sqref="N6:W6">
    <cfRule type="expression" dxfId="2" priority="3">
      <formula>$N$6=""</formula>
    </cfRule>
  </conditionalFormatting>
  <conditionalFormatting sqref="AB20:AC20">
    <cfRule type="expression" dxfId="1" priority="1">
      <formula>$AB$20="0"</formula>
    </cfRule>
    <cfRule type="expression" dxfId="0" priority="2">
      <formula>$AB$20&gt;1300000</formula>
    </cfRule>
  </conditionalFormatting>
  <pageMargins left="0.25" right="0.25" top="0.75" bottom="0.75" header="0.3" footer="0.3"/>
  <pageSetup paperSize="9" scale="48" orientation="portrait" r:id="rId1"/>
  <rowBreaks count="2" manualBreakCount="2">
    <brk id="52" max="24" man="1"/>
    <brk id="54" max="2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（別紙１）合計額確認表</vt:lpstr>
      <vt:lpstr>（別紙２）収支内訳書（一般用）</vt:lpstr>
      <vt:lpstr>（別紙２）収支内訳書（農業所得用）</vt:lpstr>
      <vt:lpstr>（別紙２）収支内訳書（不動産所得用）</vt:lpstr>
      <vt:lpstr>（別紙２）青色申告書（一般用）</vt:lpstr>
      <vt:lpstr>（別紙２）青色申告書（農業所得用）</vt:lpstr>
      <vt:lpstr>（別紙２）青色申告書（不動産所得用）</vt:lpstr>
      <vt:lpstr>'（別紙１）合計額確認表'!Print_Area</vt:lpstr>
      <vt:lpstr>'（別紙２）収支内訳書（一般用）'!Print_Area</vt:lpstr>
      <vt:lpstr>'（別紙２）収支内訳書（農業所得用）'!Print_Area</vt:lpstr>
      <vt:lpstr>'（別紙２）収支内訳書（不動産所得用）'!Print_Area</vt:lpstr>
      <vt:lpstr>'（別紙２）青色申告書（一般用）'!Print_Area</vt:lpstr>
      <vt:lpstr>'（別紙２）青色申告書（農業所得用）'!Print_Area</vt:lpstr>
      <vt:lpstr>'（別紙２）青色申告書（不動産所得用）'!Print_Area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濵田　知里</cp:lastModifiedBy>
  <cp:lastPrinted>2024-01-09T09:18:48Z</cp:lastPrinted>
  <dcterms:created xsi:type="dcterms:W3CDTF">2022-11-11T07:25:17Z</dcterms:created>
  <dcterms:modified xsi:type="dcterms:W3CDTF">2024-03-15T12:12:15Z</dcterms:modified>
</cp:coreProperties>
</file>