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14 退職準備のしおり\★R07年度退職準備のしおり\２起案\西谷作業中\"/>
    </mc:Choice>
  </mc:AlternateContent>
  <xr:revisionPtr revIDLastSave="0" documentId="13_ncr:1_{E79C3C85-B405-48CE-AD16-403A8627DA82}" xr6:coauthVersionLast="47" xr6:coauthVersionMax="47" xr10:uidLastSave="{00000000-0000-0000-0000-000000000000}"/>
  <bookViews>
    <workbookView xWindow="-28920" yWindow="-120" windowWidth="29040" windowHeight="15720" tabRatio="514" xr2:uid="{00000000-000D-0000-FFFF-FFFF00000000}"/>
  </bookViews>
  <sheets>
    <sheet name="組合員異動報告" sheetId="6" r:id="rId1"/>
    <sheet name="【参考】提出書類判定シート" sheetId="16" r:id="rId2"/>
    <sheet name="【参考】退職・異動分類表" sheetId="15" r:id="rId3"/>
    <sheet name="【参考】組合員種別について" sheetId="18" r:id="rId4"/>
    <sheet name="（非表示）選択肢①" sheetId="14" state="hidden" r:id="rId5"/>
    <sheet name="（非表示）選択肢②" sheetId="19" state="hidden" r:id="rId6"/>
  </sheets>
  <definedNames>
    <definedName name="_xlnm._FilterDatabase" localSheetId="2" hidden="1">【参考】退職・異動分類表!$A$2:$Q$75</definedName>
    <definedName name="_xlnm._FilterDatabase" localSheetId="0" hidden="1">組合員異動報告!$A$14:$N$14</definedName>
    <definedName name="_xlnm.Print_Area" localSheetId="3">【参考】組合員種別について!$A$1:$I$38</definedName>
    <definedName name="_xlnm.Print_Area" localSheetId="2">【参考】退職・異動分類表!$A$1:$T$69</definedName>
    <definedName name="_xlnm.Print_Area" localSheetId="1">【参考】提出書類判定シート!$A$1:$O$21</definedName>
    <definedName name="_xlnm.Print_Area" localSheetId="0">組合員異動報告!$A$1:$Y$319</definedName>
    <definedName name="_xlnm.Print_Titles" localSheetId="2">【参考】退職・異動分類表!$1:$2</definedName>
    <definedName name="_xlnm.Print_Titles" localSheetId="0">組合員異動報告!$13:$14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1" i="6" l="1"/>
  <c r="M24" i="6"/>
  <c r="I24" i="6"/>
  <c r="M23" i="6"/>
  <c r="I23" i="6"/>
  <c r="M22" i="6"/>
  <c r="I22" i="6"/>
  <c r="M19" i="6"/>
  <c r="I19" i="6"/>
  <c r="M18" i="6"/>
  <c r="I18" i="6"/>
  <c r="I25" i="6"/>
  <c r="M25" i="6"/>
  <c r="I26" i="6"/>
  <c r="M26" i="6"/>
  <c r="W15" i="6"/>
  <c r="V15" i="6"/>
  <c r="V319" i="6" l="1"/>
  <c r="V20" i="6"/>
  <c r="W20" i="6"/>
  <c r="V21" i="6"/>
  <c r="W21" i="6"/>
  <c r="V22" i="6"/>
  <c r="W22" i="6"/>
  <c r="V23" i="6"/>
  <c r="W23" i="6"/>
  <c r="V24" i="6"/>
  <c r="W24" i="6"/>
  <c r="V25" i="6"/>
  <c r="W25" i="6"/>
  <c r="V26" i="6"/>
  <c r="W26" i="6"/>
  <c r="V27" i="6"/>
  <c r="W27" i="6"/>
  <c r="V28" i="6"/>
  <c r="W28" i="6"/>
  <c r="V29" i="6"/>
  <c r="W29" i="6"/>
  <c r="V30" i="6"/>
  <c r="W30" i="6"/>
  <c r="V31" i="6"/>
  <c r="W31" i="6"/>
  <c r="V32" i="6"/>
  <c r="W32" i="6"/>
  <c r="V33" i="6"/>
  <c r="W33" i="6"/>
  <c r="V34" i="6"/>
  <c r="W34" i="6"/>
  <c r="V35" i="6"/>
  <c r="W35" i="6"/>
  <c r="V36" i="6"/>
  <c r="W36" i="6"/>
  <c r="V37" i="6"/>
  <c r="W37" i="6"/>
  <c r="V38" i="6"/>
  <c r="W38" i="6"/>
  <c r="V39" i="6"/>
  <c r="W39" i="6"/>
  <c r="V40" i="6"/>
  <c r="W40" i="6"/>
  <c r="V41" i="6"/>
  <c r="W41" i="6"/>
  <c r="V42" i="6"/>
  <c r="W42" i="6"/>
  <c r="V43" i="6"/>
  <c r="W43" i="6"/>
  <c r="V44" i="6"/>
  <c r="W44" i="6"/>
  <c r="V45" i="6"/>
  <c r="W45" i="6"/>
  <c r="V46" i="6"/>
  <c r="W46" i="6"/>
  <c r="V47" i="6"/>
  <c r="W47" i="6"/>
  <c r="V48" i="6"/>
  <c r="W48" i="6"/>
  <c r="V49" i="6"/>
  <c r="W49" i="6"/>
  <c r="V50" i="6"/>
  <c r="W50" i="6"/>
  <c r="V51" i="6"/>
  <c r="W51" i="6"/>
  <c r="V52" i="6"/>
  <c r="W52" i="6"/>
  <c r="V53" i="6"/>
  <c r="W53" i="6"/>
  <c r="V54" i="6"/>
  <c r="W54" i="6"/>
  <c r="V55" i="6"/>
  <c r="W55" i="6"/>
  <c r="V56" i="6"/>
  <c r="W56" i="6"/>
  <c r="V57" i="6"/>
  <c r="W57" i="6"/>
  <c r="V58" i="6"/>
  <c r="W58" i="6"/>
  <c r="V59" i="6"/>
  <c r="W59" i="6"/>
  <c r="V60" i="6"/>
  <c r="W60" i="6"/>
  <c r="V61" i="6"/>
  <c r="W61" i="6"/>
  <c r="V62" i="6"/>
  <c r="W62" i="6"/>
  <c r="V63" i="6"/>
  <c r="W63" i="6"/>
  <c r="V64" i="6"/>
  <c r="W64" i="6"/>
  <c r="V65" i="6"/>
  <c r="W65" i="6"/>
  <c r="V66" i="6"/>
  <c r="W66" i="6"/>
  <c r="V67" i="6"/>
  <c r="W67" i="6"/>
  <c r="V68" i="6"/>
  <c r="W68" i="6"/>
  <c r="V69" i="6"/>
  <c r="W69" i="6"/>
  <c r="V70" i="6"/>
  <c r="W70" i="6"/>
  <c r="V71" i="6"/>
  <c r="W71" i="6"/>
  <c r="V72" i="6"/>
  <c r="W72" i="6"/>
  <c r="V73" i="6"/>
  <c r="W73" i="6"/>
  <c r="V74" i="6"/>
  <c r="W74" i="6"/>
  <c r="V75" i="6"/>
  <c r="W75" i="6"/>
  <c r="V76" i="6"/>
  <c r="W76" i="6"/>
  <c r="V77" i="6"/>
  <c r="W77" i="6"/>
  <c r="V78" i="6"/>
  <c r="W78" i="6"/>
  <c r="V79" i="6"/>
  <c r="W79" i="6"/>
  <c r="V80" i="6"/>
  <c r="W80" i="6"/>
  <c r="V81" i="6"/>
  <c r="W81" i="6"/>
  <c r="V82" i="6"/>
  <c r="W82" i="6"/>
  <c r="V83" i="6"/>
  <c r="W83" i="6"/>
  <c r="V84" i="6"/>
  <c r="W84" i="6"/>
  <c r="V85" i="6"/>
  <c r="W85" i="6"/>
  <c r="V86" i="6"/>
  <c r="W86" i="6"/>
  <c r="V87" i="6"/>
  <c r="W87" i="6"/>
  <c r="V88" i="6"/>
  <c r="W88" i="6"/>
  <c r="V89" i="6"/>
  <c r="W89" i="6"/>
  <c r="V90" i="6"/>
  <c r="W90" i="6"/>
  <c r="V91" i="6"/>
  <c r="W91" i="6"/>
  <c r="V92" i="6"/>
  <c r="W92" i="6"/>
  <c r="V93" i="6"/>
  <c r="W93" i="6"/>
  <c r="V94" i="6"/>
  <c r="W94" i="6"/>
  <c r="V95" i="6"/>
  <c r="W95" i="6"/>
  <c r="V96" i="6"/>
  <c r="W96" i="6"/>
  <c r="V97" i="6"/>
  <c r="W97" i="6"/>
  <c r="V98" i="6"/>
  <c r="W98" i="6"/>
  <c r="V99" i="6"/>
  <c r="W99" i="6"/>
  <c r="V100" i="6"/>
  <c r="W100" i="6"/>
  <c r="V101" i="6"/>
  <c r="W101" i="6"/>
  <c r="V102" i="6"/>
  <c r="W102" i="6"/>
  <c r="V103" i="6"/>
  <c r="W103" i="6"/>
  <c r="V104" i="6"/>
  <c r="W104" i="6"/>
  <c r="V105" i="6"/>
  <c r="W105" i="6"/>
  <c r="V106" i="6"/>
  <c r="W106" i="6"/>
  <c r="V107" i="6"/>
  <c r="W107" i="6"/>
  <c r="V108" i="6"/>
  <c r="W108" i="6"/>
  <c r="V109" i="6"/>
  <c r="W109" i="6"/>
  <c r="V110" i="6"/>
  <c r="W110" i="6"/>
  <c r="V111" i="6"/>
  <c r="W111" i="6"/>
  <c r="V112" i="6"/>
  <c r="W112" i="6"/>
  <c r="V113" i="6"/>
  <c r="W113" i="6"/>
  <c r="V114" i="6"/>
  <c r="W114" i="6"/>
  <c r="V115" i="6"/>
  <c r="W115" i="6"/>
  <c r="V116" i="6"/>
  <c r="W116" i="6"/>
  <c r="V117" i="6"/>
  <c r="W117" i="6"/>
  <c r="V118" i="6"/>
  <c r="W118" i="6"/>
  <c r="V119" i="6"/>
  <c r="W119" i="6"/>
  <c r="V120" i="6"/>
  <c r="W120" i="6"/>
  <c r="V121" i="6"/>
  <c r="W121" i="6"/>
  <c r="V122" i="6"/>
  <c r="W122" i="6"/>
  <c r="V123" i="6"/>
  <c r="W123" i="6"/>
  <c r="V124" i="6"/>
  <c r="W124" i="6"/>
  <c r="V125" i="6"/>
  <c r="W125" i="6"/>
  <c r="V126" i="6"/>
  <c r="W126" i="6"/>
  <c r="V127" i="6"/>
  <c r="W127" i="6"/>
  <c r="V128" i="6"/>
  <c r="W128" i="6"/>
  <c r="V129" i="6"/>
  <c r="W129" i="6"/>
  <c r="V130" i="6"/>
  <c r="W130" i="6"/>
  <c r="V131" i="6"/>
  <c r="W131" i="6"/>
  <c r="V132" i="6"/>
  <c r="W132" i="6"/>
  <c r="V133" i="6"/>
  <c r="W133" i="6"/>
  <c r="V134" i="6"/>
  <c r="W134" i="6"/>
  <c r="V135" i="6"/>
  <c r="W135" i="6"/>
  <c r="V136" i="6"/>
  <c r="W136" i="6"/>
  <c r="V137" i="6"/>
  <c r="W137" i="6"/>
  <c r="V138" i="6"/>
  <c r="W138" i="6"/>
  <c r="V139" i="6"/>
  <c r="W139" i="6"/>
  <c r="V140" i="6"/>
  <c r="W140" i="6"/>
  <c r="V141" i="6"/>
  <c r="W141" i="6"/>
  <c r="V142" i="6"/>
  <c r="W142" i="6"/>
  <c r="V143" i="6"/>
  <c r="W143" i="6"/>
  <c r="V144" i="6"/>
  <c r="W144" i="6"/>
  <c r="V145" i="6"/>
  <c r="W145" i="6"/>
  <c r="V146" i="6"/>
  <c r="W146" i="6"/>
  <c r="V147" i="6"/>
  <c r="W147" i="6"/>
  <c r="V148" i="6"/>
  <c r="W148" i="6"/>
  <c r="V149" i="6"/>
  <c r="W149" i="6"/>
  <c r="V150" i="6"/>
  <c r="W150" i="6"/>
  <c r="V151" i="6"/>
  <c r="W151" i="6"/>
  <c r="V152" i="6"/>
  <c r="W152" i="6"/>
  <c r="V153" i="6"/>
  <c r="W153" i="6"/>
  <c r="V154" i="6"/>
  <c r="W154" i="6"/>
  <c r="V155" i="6"/>
  <c r="W155" i="6"/>
  <c r="V156" i="6"/>
  <c r="W156" i="6"/>
  <c r="V157" i="6"/>
  <c r="W157" i="6"/>
  <c r="V158" i="6"/>
  <c r="W158" i="6"/>
  <c r="V159" i="6"/>
  <c r="W159" i="6"/>
  <c r="V160" i="6"/>
  <c r="W160" i="6"/>
  <c r="V161" i="6"/>
  <c r="W161" i="6"/>
  <c r="V162" i="6"/>
  <c r="W162" i="6"/>
  <c r="V163" i="6"/>
  <c r="W163" i="6"/>
  <c r="V164" i="6"/>
  <c r="W164" i="6"/>
  <c r="V165" i="6"/>
  <c r="W165" i="6"/>
  <c r="V166" i="6"/>
  <c r="W166" i="6"/>
  <c r="V167" i="6"/>
  <c r="W167" i="6"/>
  <c r="V168" i="6"/>
  <c r="W168" i="6"/>
  <c r="V169" i="6"/>
  <c r="W169" i="6"/>
  <c r="V170" i="6"/>
  <c r="W170" i="6"/>
  <c r="V171" i="6"/>
  <c r="W171" i="6"/>
  <c r="V172" i="6"/>
  <c r="W172" i="6"/>
  <c r="V173" i="6"/>
  <c r="W173" i="6"/>
  <c r="V174" i="6"/>
  <c r="W174" i="6"/>
  <c r="V175" i="6"/>
  <c r="W175" i="6"/>
  <c r="V176" i="6"/>
  <c r="W176" i="6"/>
  <c r="V177" i="6"/>
  <c r="W177" i="6"/>
  <c r="V178" i="6"/>
  <c r="W178" i="6"/>
  <c r="V179" i="6"/>
  <c r="W179" i="6"/>
  <c r="V180" i="6"/>
  <c r="W180" i="6"/>
  <c r="V181" i="6"/>
  <c r="W181" i="6"/>
  <c r="V182" i="6"/>
  <c r="W182" i="6"/>
  <c r="V183" i="6"/>
  <c r="W183" i="6"/>
  <c r="V184" i="6"/>
  <c r="W184" i="6"/>
  <c r="V185" i="6"/>
  <c r="W185" i="6"/>
  <c r="V186" i="6"/>
  <c r="W186" i="6"/>
  <c r="V187" i="6"/>
  <c r="W187" i="6"/>
  <c r="V188" i="6"/>
  <c r="W188" i="6"/>
  <c r="V189" i="6"/>
  <c r="W189" i="6"/>
  <c r="V190" i="6"/>
  <c r="W190" i="6"/>
  <c r="V191" i="6"/>
  <c r="W191" i="6"/>
  <c r="V192" i="6"/>
  <c r="W192" i="6"/>
  <c r="V193" i="6"/>
  <c r="W193" i="6"/>
  <c r="V194" i="6"/>
  <c r="W194" i="6"/>
  <c r="V195" i="6"/>
  <c r="W195" i="6"/>
  <c r="V196" i="6"/>
  <c r="W196" i="6"/>
  <c r="V197" i="6"/>
  <c r="W197" i="6"/>
  <c r="V198" i="6"/>
  <c r="W198" i="6"/>
  <c r="V199" i="6"/>
  <c r="W199" i="6"/>
  <c r="V200" i="6"/>
  <c r="W200" i="6"/>
  <c r="V201" i="6"/>
  <c r="W201" i="6"/>
  <c r="V202" i="6"/>
  <c r="W202" i="6"/>
  <c r="V203" i="6"/>
  <c r="W203" i="6"/>
  <c r="V204" i="6"/>
  <c r="W204" i="6"/>
  <c r="V205" i="6"/>
  <c r="W205" i="6"/>
  <c r="V206" i="6"/>
  <c r="W206" i="6"/>
  <c r="V207" i="6"/>
  <c r="W207" i="6"/>
  <c r="V208" i="6"/>
  <c r="W208" i="6"/>
  <c r="V209" i="6"/>
  <c r="W209" i="6"/>
  <c r="V210" i="6"/>
  <c r="W210" i="6"/>
  <c r="V211" i="6"/>
  <c r="W211" i="6"/>
  <c r="V212" i="6"/>
  <c r="W212" i="6"/>
  <c r="V213" i="6"/>
  <c r="W213" i="6"/>
  <c r="V214" i="6"/>
  <c r="W214" i="6"/>
  <c r="V215" i="6"/>
  <c r="W215" i="6"/>
  <c r="V216" i="6"/>
  <c r="W216" i="6"/>
  <c r="V217" i="6"/>
  <c r="W217" i="6"/>
  <c r="V218" i="6"/>
  <c r="W218" i="6"/>
  <c r="V219" i="6"/>
  <c r="W219" i="6"/>
  <c r="V220" i="6"/>
  <c r="W220" i="6"/>
  <c r="V221" i="6"/>
  <c r="W221" i="6"/>
  <c r="V222" i="6"/>
  <c r="W222" i="6"/>
  <c r="V223" i="6"/>
  <c r="W223" i="6"/>
  <c r="V224" i="6"/>
  <c r="W224" i="6"/>
  <c r="V225" i="6"/>
  <c r="W225" i="6"/>
  <c r="V226" i="6"/>
  <c r="W226" i="6"/>
  <c r="V227" i="6"/>
  <c r="W227" i="6"/>
  <c r="V228" i="6"/>
  <c r="W228" i="6"/>
  <c r="V229" i="6"/>
  <c r="W229" i="6"/>
  <c r="V230" i="6"/>
  <c r="W230" i="6"/>
  <c r="V231" i="6"/>
  <c r="W231" i="6"/>
  <c r="V232" i="6"/>
  <c r="W232" i="6"/>
  <c r="V233" i="6"/>
  <c r="W233" i="6"/>
  <c r="V234" i="6"/>
  <c r="W234" i="6"/>
  <c r="V235" i="6"/>
  <c r="W235" i="6"/>
  <c r="V236" i="6"/>
  <c r="W236" i="6"/>
  <c r="V237" i="6"/>
  <c r="W237" i="6"/>
  <c r="V238" i="6"/>
  <c r="W238" i="6"/>
  <c r="V239" i="6"/>
  <c r="W239" i="6"/>
  <c r="V240" i="6"/>
  <c r="W240" i="6"/>
  <c r="V241" i="6"/>
  <c r="W241" i="6"/>
  <c r="V242" i="6"/>
  <c r="W242" i="6"/>
  <c r="V243" i="6"/>
  <c r="W243" i="6"/>
  <c r="V244" i="6"/>
  <c r="W244" i="6"/>
  <c r="V245" i="6"/>
  <c r="W245" i="6"/>
  <c r="V246" i="6"/>
  <c r="W246" i="6"/>
  <c r="V247" i="6"/>
  <c r="W247" i="6"/>
  <c r="V248" i="6"/>
  <c r="W248" i="6"/>
  <c r="V249" i="6"/>
  <c r="W249" i="6"/>
  <c r="V250" i="6"/>
  <c r="W250" i="6"/>
  <c r="V251" i="6"/>
  <c r="W251" i="6"/>
  <c r="V252" i="6"/>
  <c r="W252" i="6"/>
  <c r="V253" i="6"/>
  <c r="W253" i="6"/>
  <c r="V254" i="6"/>
  <c r="W254" i="6"/>
  <c r="V255" i="6"/>
  <c r="W255" i="6"/>
  <c r="V256" i="6"/>
  <c r="W256" i="6"/>
  <c r="V257" i="6"/>
  <c r="W257" i="6"/>
  <c r="V258" i="6"/>
  <c r="W258" i="6"/>
  <c r="V259" i="6"/>
  <c r="W259" i="6"/>
  <c r="V260" i="6"/>
  <c r="W260" i="6"/>
  <c r="V261" i="6"/>
  <c r="W261" i="6"/>
  <c r="V262" i="6"/>
  <c r="W262" i="6"/>
  <c r="V263" i="6"/>
  <c r="W263" i="6"/>
  <c r="V264" i="6"/>
  <c r="W264" i="6"/>
  <c r="V265" i="6"/>
  <c r="W265" i="6"/>
  <c r="V266" i="6"/>
  <c r="W266" i="6"/>
  <c r="V267" i="6"/>
  <c r="W267" i="6"/>
  <c r="V268" i="6"/>
  <c r="W268" i="6"/>
  <c r="V269" i="6"/>
  <c r="W269" i="6"/>
  <c r="V270" i="6"/>
  <c r="W270" i="6"/>
  <c r="V271" i="6"/>
  <c r="W271" i="6"/>
  <c r="V272" i="6"/>
  <c r="W272" i="6"/>
  <c r="V273" i="6"/>
  <c r="W273" i="6"/>
  <c r="V274" i="6"/>
  <c r="W274" i="6"/>
  <c r="V275" i="6"/>
  <c r="W275" i="6"/>
  <c r="V276" i="6"/>
  <c r="W276" i="6"/>
  <c r="V277" i="6"/>
  <c r="W277" i="6"/>
  <c r="V278" i="6"/>
  <c r="W278" i="6"/>
  <c r="V279" i="6"/>
  <c r="W279" i="6"/>
  <c r="V280" i="6"/>
  <c r="W280" i="6"/>
  <c r="V281" i="6"/>
  <c r="W281" i="6"/>
  <c r="V282" i="6"/>
  <c r="W282" i="6"/>
  <c r="V283" i="6"/>
  <c r="W283" i="6"/>
  <c r="V284" i="6"/>
  <c r="W284" i="6"/>
  <c r="V285" i="6"/>
  <c r="W285" i="6"/>
  <c r="V286" i="6"/>
  <c r="W286" i="6"/>
  <c r="V287" i="6"/>
  <c r="W287" i="6"/>
  <c r="V288" i="6"/>
  <c r="W288" i="6"/>
  <c r="V289" i="6"/>
  <c r="W289" i="6"/>
  <c r="V290" i="6"/>
  <c r="W290" i="6"/>
  <c r="V291" i="6"/>
  <c r="W291" i="6"/>
  <c r="V292" i="6"/>
  <c r="W292" i="6"/>
  <c r="V293" i="6"/>
  <c r="W293" i="6"/>
  <c r="V294" i="6"/>
  <c r="W294" i="6"/>
  <c r="V295" i="6"/>
  <c r="W295" i="6"/>
  <c r="V296" i="6"/>
  <c r="W296" i="6"/>
  <c r="V297" i="6"/>
  <c r="W297" i="6"/>
  <c r="V298" i="6"/>
  <c r="W298" i="6"/>
  <c r="V299" i="6"/>
  <c r="W299" i="6"/>
  <c r="V300" i="6"/>
  <c r="W300" i="6"/>
  <c r="V301" i="6"/>
  <c r="W301" i="6"/>
  <c r="V302" i="6"/>
  <c r="W302" i="6"/>
  <c r="V303" i="6"/>
  <c r="W303" i="6"/>
  <c r="V304" i="6"/>
  <c r="W304" i="6"/>
  <c r="V305" i="6"/>
  <c r="W305" i="6"/>
  <c r="V306" i="6"/>
  <c r="W306" i="6"/>
  <c r="V307" i="6"/>
  <c r="W307" i="6"/>
  <c r="V308" i="6"/>
  <c r="W308" i="6"/>
  <c r="V309" i="6"/>
  <c r="W309" i="6"/>
  <c r="V310" i="6"/>
  <c r="W310" i="6"/>
  <c r="V311" i="6"/>
  <c r="W311" i="6"/>
  <c r="V312" i="6"/>
  <c r="W312" i="6"/>
  <c r="V313" i="6"/>
  <c r="W313" i="6"/>
  <c r="V314" i="6"/>
  <c r="W314" i="6"/>
  <c r="V315" i="6"/>
  <c r="W315" i="6"/>
  <c r="V316" i="6"/>
  <c r="W316" i="6"/>
  <c r="V317" i="6"/>
  <c r="W317" i="6"/>
  <c r="V318" i="6"/>
  <c r="W318" i="6"/>
  <c r="W319" i="6"/>
  <c r="V16" i="6" l="1"/>
  <c r="V17" i="6"/>
  <c r="V18" i="6"/>
  <c r="V19" i="6"/>
  <c r="W16" i="6"/>
  <c r="W17" i="6"/>
  <c r="W18" i="6"/>
  <c r="W19"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 r="M269" i="6"/>
  <c r="M270" i="6"/>
  <c r="M271" i="6"/>
  <c r="M272" i="6"/>
  <c r="M273" i="6"/>
  <c r="M274" i="6"/>
  <c r="M275" i="6"/>
  <c r="M276" i="6"/>
  <c r="M277" i="6"/>
  <c r="M278" i="6"/>
  <c r="M279" i="6"/>
  <c r="M280" i="6"/>
  <c r="M281" i="6"/>
  <c r="M282" i="6"/>
  <c r="M283" i="6"/>
  <c r="M284" i="6"/>
  <c r="M285" i="6"/>
  <c r="M286" i="6"/>
  <c r="M287" i="6"/>
  <c r="M288" i="6"/>
  <c r="M289" i="6"/>
  <c r="M290" i="6"/>
  <c r="M291" i="6"/>
  <c r="M292" i="6"/>
  <c r="M293" i="6"/>
  <c r="M294" i="6"/>
  <c r="M295" i="6"/>
  <c r="M296" i="6"/>
  <c r="M297" i="6"/>
  <c r="M298" i="6"/>
  <c r="M299" i="6"/>
  <c r="M300" i="6"/>
  <c r="M301" i="6"/>
  <c r="M302" i="6"/>
  <c r="M303" i="6"/>
  <c r="M304" i="6"/>
  <c r="M305" i="6"/>
  <c r="M306" i="6"/>
  <c r="M307" i="6"/>
  <c r="M308" i="6"/>
  <c r="M309" i="6"/>
  <c r="M310" i="6"/>
  <c r="M311" i="6"/>
  <c r="M312" i="6"/>
  <c r="M313" i="6"/>
  <c r="M314" i="6"/>
  <c r="M315" i="6"/>
  <c r="M316" i="6"/>
  <c r="M317" i="6"/>
  <c r="M318" i="6"/>
  <c r="M319"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0" i="15" l="1"/>
  <c r="M20" i="6"/>
  <c r="M21" i="6"/>
  <c r="I20" i="6" l="1"/>
  <c r="B11" i="6"/>
  <c r="I20" i="15" l="1"/>
  <c r="I16" i="15"/>
  <c r="I18" i="15" l="1"/>
  <c r="I17" i="15"/>
  <c r="I4" i="15"/>
  <c r="I5" i="15"/>
  <c r="I6" i="15"/>
  <c r="I7" i="15"/>
  <c r="I8" i="15"/>
  <c r="I9" i="15"/>
  <c r="I10" i="15"/>
  <c r="I11" i="15"/>
  <c r="I12" i="15"/>
  <c r="I13" i="15"/>
  <c r="I14" i="15"/>
  <c r="I15" i="15"/>
  <c r="I19" i="15"/>
  <c r="I21" i="15"/>
  <c r="I22" i="15"/>
  <c r="I23" i="15"/>
  <c r="I24" i="15"/>
  <c r="I25" i="15"/>
  <c r="I26" i="15"/>
  <c r="I27" i="15"/>
  <c r="I28" i="15"/>
  <c r="I29"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3" i="15"/>
  <c r="I6" i="16"/>
  <c r="K6" i="16" l="1"/>
  <c r="O6" i="16" s="1"/>
  <c r="L6" i="16" l="1"/>
  <c r="M6" i="16"/>
  <c r="N6" i="16"/>
  <c r="D6" i="16"/>
  <c r="I319" i="6" l="1"/>
  <c r="G3" i="6" l="1"/>
  <c r="G2" i="6"/>
  <c r="G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B13" authorId="0" shapeId="0" xr:uid="{1425458A-46A4-4E15-82C2-843B4C4A5FCD}">
      <text>
        <r>
          <rPr>
            <sz val="9"/>
            <color indexed="81"/>
            <rFont val="MS P ゴシック"/>
            <family val="3"/>
            <charset val="128"/>
          </rPr>
          <t xml:space="preserve">地共済初回報告日は修正しないでください。
</t>
        </r>
      </text>
    </comment>
  </commentList>
</comments>
</file>

<file path=xl/sharedStrings.xml><?xml version="1.0" encoding="utf-8"?>
<sst xmlns="http://schemas.openxmlformats.org/spreadsheetml/2006/main" count="1271" uniqueCount="198">
  <si>
    <t>所属</t>
    <rPh sb="0" eb="2">
      <t>ショゾク</t>
    </rPh>
    <phoneticPr fontId="1"/>
  </si>
  <si>
    <t>　</t>
    <phoneticPr fontId="1"/>
  </si>
  <si>
    <t>名分</t>
    <rPh sb="0" eb="2">
      <t>メイブン</t>
    </rPh>
    <phoneticPr fontId="1"/>
  </si>
  <si>
    <t>キョウサイ　タロウ</t>
    <phoneticPr fontId="1"/>
  </si>
  <si>
    <t>一般組合員</t>
    <rPh sb="0" eb="2">
      <t>イッパン</t>
    </rPh>
    <rPh sb="2" eb="5">
      <t>クミアイイン</t>
    </rPh>
    <phoneticPr fontId="1"/>
  </si>
  <si>
    <t>短期組合員</t>
    <rPh sb="0" eb="2">
      <t>タンキ</t>
    </rPh>
    <rPh sb="2" eb="5">
      <t>クミアイイン</t>
    </rPh>
    <phoneticPr fontId="1"/>
  </si>
  <si>
    <t>合計</t>
    <rPh sb="0" eb="2">
      <t>ゴウケイ</t>
    </rPh>
    <phoneticPr fontId="1"/>
  </si>
  <si>
    <t>異動のありました組合員について、下記のとおり報告します。</t>
    <rPh sb="0" eb="2">
      <t>イドウ</t>
    </rPh>
    <rPh sb="8" eb="11">
      <t>クミアイイン</t>
    </rPh>
    <rPh sb="16" eb="18">
      <t>カキ</t>
    </rPh>
    <rPh sb="22" eb="24">
      <t>ホウコク</t>
    </rPh>
    <phoneticPr fontId="1"/>
  </si>
  <si>
    <t>異動内容</t>
    <rPh sb="0" eb="2">
      <t>イドウ</t>
    </rPh>
    <rPh sb="2" eb="4">
      <t>ナイヨウ</t>
    </rPh>
    <phoneticPr fontId="1"/>
  </si>
  <si>
    <t>地方職員共済組合大阪府支部長　様</t>
    <rPh sb="0" eb="13">
      <t>チホウショクインキョウサイクミアイオオサカフシブ</t>
    </rPh>
    <rPh sb="13" eb="14">
      <t>チョウ</t>
    </rPh>
    <rPh sb="15" eb="16">
      <t>サマ</t>
    </rPh>
    <phoneticPr fontId="1"/>
  </si>
  <si>
    <t>事実発生日</t>
    <rPh sb="0" eb="5">
      <t>ジジツハッセイビ</t>
    </rPh>
    <phoneticPr fontId="1"/>
  </si>
  <si>
    <t>常勤</t>
    <rPh sb="0" eb="2">
      <t>ジョウキン</t>
    </rPh>
    <phoneticPr fontId="1"/>
  </si>
  <si>
    <t>喪失</t>
    <rPh sb="0" eb="2">
      <t>ソウシツ</t>
    </rPh>
    <phoneticPr fontId="1"/>
  </si>
  <si>
    <t>×</t>
    <phoneticPr fontId="1"/>
  </si>
  <si>
    <t>非常勤</t>
    <rPh sb="0" eb="3">
      <t>ヒジョウキン</t>
    </rPh>
    <phoneticPr fontId="1"/>
  </si>
  <si>
    <t>所属機関名</t>
    <rPh sb="0" eb="4">
      <t>ショゾクキカン</t>
    </rPh>
    <rPh sb="4" eb="5">
      <t>メイ</t>
    </rPh>
    <phoneticPr fontId="1"/>
  </si>
  <si>
    <t>組合員情報</t>
    <rPh sb="0" eb="3">
      <t>クミアイイン</t>
    </rPh>
    <rPh sb="3" eb="5">
      <t>ジョウホウ</t>
    </rPh>
    <phoneticPr fontId="1"/>
  </si>
  <si>
    <t>整理
番号</t>
    <rPh sb="0" eb="2">
      <t>セイリ</t>
    </rPh>
    <rPh sb="3" eb="5">
      <t>バンゴウ</t>
    </rPh>
    <phoneticPr fontId="1"/>
  </si>
  <si>
    <r>
      <t xml:space="preserve">職員番号
</t>
    </r>
    <r>
      <rPr>
        <b/>
        <sz val="12"/>
        <color theme="0"/>
        <rFont val="BIZ UDPゴシック"/>
        <family val="3"/>
        <charset val="128"/>
      </rPr>
      <t>（組合員番号下6桁）</t>
    </r>
    <rPh sb="0" eb="4">
      <t>ショクインバンゴウ</t>
    </rPh>
    <rPh sb="6" eb="9">
      <t>クミアイイン</t>
    </rPh>
    <rPh sb="9" eb="11">
      <t>バンゴウ</t>
    </rPh>
    <rPh sb="11" eb="12">
      <t>シモ</t>
    </rPh>
    <rPh sb="13" eb="14">
      <t>ケタ</t>
    </rPh>
    <phoneticPr fontId="1"/>
  </si>
  <si>
    <t>異動時
組合員種別</t>
    <rPh sb="0" eb="3">
      <t>イドウジ</t>
    </rPh>
    <rPh sb="4" eb="7">
      <t>クミアイイン</t>
    </rPh>
    <rPh sb="7" eb="9">
      <t>シュベツ</t>
    </rPh>
    <phoneticPr fontId="1"/>
  </si>
  <si>
    <t>異動後
組合員新種別</t>
    <rPh sb="0" eb="3">
      <t>イドウゴ</t>
    </rPh>
    <rPh sb="4" eb="7">
      <t>クミアイイン</t>
    </rPh>
    <rPh sb="7" eb="8">
      <t>シン</t>
    </rPh>
    <rPh sb="8" eb="10">
      <t>シュベツ</t>
    </rPh>
    <phoneticPr fontId="1"/>
  </si>
  <si>
    <t>任期満了</t>
    <rPh sb="0" eb="4">
      <t>ニンキマンリョウ</t>
    </rPh>
    <phoneticPr fontId="1"/>
  </si>
  <si>
    <t>任意継続</t>
    <rPh sb="0" eb="4">
      <t>ニンイケイゾク</t>
    </rPh>
    <phoneticPr fontId="1"/>
  </si>
  <si>
    <t>異動後</t>
    <rPh sb="0" eb="3">
      <t>イドウゴ</t>
    </rPh>
    <phoneticPr fontId="1"/>
  </si>
  <si>
    <t>異動後組合員種別</t>
    <rPh sb="0" eb="3">
      <t>イドウゴ</t>
    </rPh>
    <rPh sb="3" eb="6">
      <t>クミアイイン</t>
    </rPh>
    <rPh sb="6" eb="8">
      <t>シュベツ</t>
    </rPh>
    <phoneticPr fontId="1"/>
  </si>
  <si>
    <t>定年退職</t>
    <rPh sb="0" eb="2">
      <t>テイネン</t>
    </rPh>
    <rPh sb="2" eb="4">
      <t>タイショク</t>
    </rPh>
    <phoneticPr fontId="1"/>
  </si>
  <si>
    <t>臨時的任用職員</t>
  </si>
  <si>
    <t>最終所属所</t>
    <rPh sb="0" eb="2">
      <t>サイシュウ</t>
    </rPh>
    <rPh sb="2" eb="4">
      <t>ショゾク</t>
    </rPh>
    <rPh sb="4" eb="5">
      <t>ショ</t>
    </rPh>
    <phoneticPr fontId="1"/>
  </si>
  <si>
    <t>雇用形態</t>
    <rPh sb="0" eb="2">
      <t>コヨウ</t>
    </rPh>
    <rPh sb="2" eb="4">
      <t>ケイタイ</t>
    </rPh>
    <phoneticPr fontId="1"/>
  </si>
  <si>
    <t>退職パターン</t>
    <rPh sb="0" eb="2">
      <t>タイショク</t>
    </rPh>
    <phoneticPr fontId="1"/>
  </si>
  <si>
    <t>しおり</t>
    <phoneticPr fontId="1"/>
  </si>
  <si>
    <t>退職後の健康保険</t>
    <rPh sb="0" eb="3">
      <t>タイショクゴ</t>
    </rPh>
    <rPh sb="4" eb="6">
      <t>ケンコウ</t>
    </rPh>
    <rPh sb="6" eb="8">
      <t>ホケン</t>
    </rPh>
    <phoneticPr fontId="1"/>
  </si>
  <si>
    <t>資格</t>
    <rPh sb="0" eb="2">
      <t>シカク</t>
    </rPh>
    <phoneticPr fontId="1"/>
  </si>
  <si>
    <t>資格
取得届</t>
    <rPh sb="0" eb="2">
      <t>シカク</t>
    </rPh>
    <rPh sb="3" eb="5">
      <t>シュトク</t>
    </rPh>
    <rPh sb="5" eb="6">
      <t>トドケ</t>
    </rPh>
    <phoneticPr fontId="1"/>
  </si>
  <si>
    <t>異動
報告書</t>
    <rPh sb="0" eb="2">
      <t>イドウ</t>
    </rPh>
    <rPh sb="3" eb="6">
      <t>ホウコクショ</t>
    </rPh>
    <phoneticPr fontId="1"/>
  </si>
  <si>
    <t>証</t>
    <rPh sb="0" eb="1">
      <t>ショウ</t>
    </rPh>
    <phoneticPr fontId="1"/>
  </si>
  <si>
    <t>任継</t>
    <rPh sb="0" eb="2">
      <t>ニンケイ</t>
    </rPh>
    <phoneticPr fontId="1"/>
  </si>
  <si>
    <t>無職</t>
    <rPh sb="0" eb="2">
      <t>ムショク</t>
    </rPh>
    <phoneticPr fontId="1"/>
  </si>
  <si>
    <t>ウ</t>
    <phoneticPr fontId="1"/>
  </si>
  <si>
    <t>×</t>
  </si>
  <si>
    <t>〇</t>
  </si>
  <si>
    <t>〇</t>
    <phoneticPr fontId="1"/>
  </si>
  <si>
    <t>定年退職以外</t>
    <rPh sb="0" eb="2">
      <t>テイネン</t>
    </rPh>
    <rPh sb="2" eb="4">
      <t>タイショク</t>
    </rPh>
    <rPh sb="4" eb="6">
      <t>イガイ</t>
    </rPh>
    <phoneticPr fontId="1"/>
  </si>
  <si>
    <t>オ</t>
    <phoneticPr fontId="1"/>
  </si>
  <si>
    <t>臨時的任用</t>
    <phoneticPr fontId="1"/>
  </si>
  <si>
    <t>勤務先保険</t>
    <rPh sb="0" eb="3">
      <t>キンムサキ</t>
    </rPh>
    <rPh sb="3" eb="5">
      <t>ホケン</t>
    </rPh>
    <phoneticPr fontId="1"/>
  </si>
  <si>
    <t>ア</t>
    <phoneticPr fontId="1"/>
  </si>
  <si>
    <t>地共済（一般）</t>
    <rPh sb="0" eb="3">
      <t>チキョウサイ</t>
    </rPh>
    <rPh sb="4" eb="6">
      <t>イッパン</t>
    </rPh>
    <phoneticPr fontId="1"/>
  </si>
  <si>
    <t>イ</t>
    <phoneticPr fontId="1"/>
  </si>
  <si>
    <t>地共済（短期）</t>
    <rPh sb="0" eb="3">
      <t>チキョウサイ</t>
    </rPh>
    <rPh sb="4" eb="6">
      <t>タンキ</t>
    </rPh>
    <phoneticPr fontId="1"/>
  </si>
  <si>
    <t>エ</t>
    <phoneticPr fontId="1"/>
  </si>
  <si>
    <t>併せて別途提出しております。</t>
    <phoneticPr fontId="1"/>
  </si>
  <si>
    <t>なお、「資格喪失（退職）届 兼 任用・雇用形態の変更に伴う資格変更届」が必要な組合員については</t>
    <rPh sb="4" eb="8">
      <t>シカクソウシツ</t>
    </rPh>
    <rPh sb="9" eb="11">
      <t>タイショク</t>
    </rPh>
    <rPh sb="12" eb="13">
      <t>トドケ</t>
    </rPh>
    <rPh sb="14" eb="15">
      <t>ケン</t>
    </rPh>
    <rPh sb="16" eb="18">
      <t>ニンヨウ</t>
    </rPh>
    <rPh sb="19" eb="23">
      <t>コヨウケイタイ</t>
    </rPh>
    <rPh sb="24" eb="26">
      <t>ヘンコウ</t>
    </rPh>
    <rPh sb="27" eb="28">
      <t>トモナ</t>
    </rPh>
    <rPh sb="29" eb="31">
      <t>シカク</t>
    </rPh>
    <rPh sb="31" eb="33">
      <t>ヘンコウ</t>
    </rPh>
    <rPh sb="33" eb="34">
      <t>トドケ</t>
    </rPh>
    <phoneticPr fontId="1"/>
  </si>
  <si>
    <t>異動前任用形態</t>
    <rPh sb="0" eb="2">
      <t>イドウ</t>
    </rPh>
    <rPh sb="2" eb="3">
      <t>マエ</t>
    </rPh>
    <rPh sb="3" eb="7">
      <t>ニンヨウケイタイ</t>
    </rPh>
    <phoneticPr fontId="1"/>
  </si>
  <si>
    <t>臨時的任用職員</t>
    <rPh sb="0" eb="7">
      <t>リンジテキニンヨウショクイン</t>
    </rPh>
    <phoneticPr fontId="1"/>
  </si>
  <si>
    <t>異動前種別</t>
    <rPh sb="0" eb="2">
      <t>イドウ</t>
    </rPh>
    <rPh sb="2" eb="3">
      <t>マエ</t>
    </rPh>
    <rPh sb="3" eb="5">
      <t>シュベツ</t>
    </rPh>
    <phoneticPr fontId="1"/>
  </si>
  <si>
    <t>種別</t>
    <rPh sb="0" eb="2">
      <t>シュベツ</t>
    </rPh>
    <phoneticPr fontId="1"/>
  </si>
  <si>
    <t>整理
区分</t>
    <rPh sb="0" eb="2">
      <t>セイリ</t>
    </rPh>
    <rPh sb="3" eb="5">
      <t>クブン</t>
    </rPh>
    <phoneticPr fontId="1"/>
  </si>
  <si>
    <t>常勤職員（任期付含む）</t>
    <phoneticPr fontId="1"/>
  </si>
  <si>
    <t>常勤職員（任期付含む）</t>
    <rPh sb="0" eb="4">
      <t>ジョウキンショクイン</t>
    </rPh>
    <rPh sb="5" eb="8">
      <t>ニンキツ</t>
    </rPh>
    <rPh sb="8" eb="9">
      <t>フク</t>
    </rPh>
    <phoneticPr fontId="1"/>
  </si>
  <si>
    <t>一般組合員</t>
  </si>
  <si>
    <t>一般組合員</t>
    <phoneticPr fontId="1"/>
  </si>
  <si>
    <t>短期組合員</t>
  </si>
  <si>
    <t>短期組合員</t>
    <phoneticPr fontId="1"/>
  </si>
  <si>
    <t>退職・異動理由</t>
    <rPh sb="0" eb="2">
      <t>タイショク</t>
    </rPh>
    <rPh sb="3" eb="5">
      <t>イドウ</t>
    </rPh>
    <rPh sb="5" eb="7">
      <t>リユウ</t>
    </rPh>
    <phoneticPr fontId="1"/>
  </si>
  <si>
    <t>退職・異動翌日</t>
    <rPh sb="0" eb="2">
      <t>タイショク</t>
    </rPh>
    <rPh sb="3" eb="5">
      <t>イドウ</t>
    </rPh>
    <rPh sb="5" eb="7">
      <t>ヨクジツ</t>
    </rPh>
    <phoneticPr fontId="1"/>
  </si>
  <si>
    <t>〇
（異動先）</t>
    <phoneticPr fontId="1"/>
  </si>
  <si>
    <t>独法等</t>
    <rPh sb="0" eb="2">
      <t>ドッポウ</t>
    </rPh>
    <rPh sb="2" eb="3">
      <t>トウ</t>
    </rPh>
    <phoneticPr fontId="1"/>
  </si>
  <si>
    <t>再雇用</t>
    <phoneticPr fontId="1"/>
  </si>
  <si>
    <t>＃</t>
    <phoneticPr fontId="1"/>
  </si>
  <si>
    <t>退職・異動前</t>
    <rPh sb="0" eb="2">
      <t>タイショク</t>
    </rPh>
    <rPh sb="3" eb="5">
      <t>イドウ</t>
    </rPh>
    <rPh sb="5" eb="6">
      <t>マエ</t>
    </rPh>
    <phoneticPr fontId="1"/>
  </si>
  <si>
    <t>雇用形態</t>
    <rPh sb="0" eb="4">
      <t>コヨウケイタイ</t>
    </rPh>
    <phoneticPr fontId="1"/>
  </si>
  <si>
    <t>国保</t>
    <rPh sb="0" eb="2">
      <t>コクホ</t>
    </rPh>
    <phoneticPr fontId="1"/>
  </si>
  <si>
    <t>非常勤雇用終了</t>
    <phoneticPr fontId="1"/>
  </si>
  <si>
    <t>同一法人（センター内）で
雇用変更等</t>
    <rPh sb="0" eb="2">
      <t>ドウイツ</t>
    </rPh>
    <rPh sb="2" eb="4">
      <t>ホウジン</t>
    </rPh>
    <rPh sb="9" eb="10">
      <t>ナイ</t>
    </rPh>
    <rPh sb="13" eb="15">
      <t>コヨウ</t>
    </rPh>
    <rPh sb="15" eb="17">
      <t>ヘンコウ</t>
    </rPh>
    <rPh sb="17" eb="18">
      <t>トウ</t>
    </rPh>
    <phoneticPr fontId="1"/>
  </si>
  <si>
    <t>一般組合員</t>
    <rPh sb="0" eb="2">
      <t>イッパン</t>
    </rPh>
    <phoneticPr fontId="1"/>
  </si>
  <si>
    <t>〇
（異動先）</t>
  </si>
  <si>
    <t>任意継続組合員</t>
    <rPh sb="0" eb="4">
      <t>ニンイケイゾク</t>
    </rPh>
    <rPh sb="4" eb="7">
      <t>クミアイイン</t>
    </rPh>
    <phoneticPr fontId="1"/>
  </si>
  <si>
    <t>資格喪失・
変更届</t>
    <rPh sb="0" eb="2">
      <t>シカク</t>
    </rPh>
    <rPh sb="2" eb="4">
      <t>ソウシツ</t>
    </rPh>
    <rPh sb="6" eb="8">
      <t>ヘンコウ</t>
    </rPh>
    <rPh sb="8" eb="9">
      <t>トドケ</t>
    </rPh>
    <phoneticPr fontId="1"/>
  </si>
  <si>
    <t>喪失</t>
    <rPh sb="0" eb="1">
      <t>ソウシツ</t>
    </rPh>
    <phoneticPr fontId="1"/>
  </si>
  <si>
    <t>喪失</t>
    <phoneticPr fontId="1"/>
  </si>
  <si>
    <t>任意継続組合員</t>
    <rPh sb="0" eb="3">
      <t>ニンイケイゾク</t>
    </rPh>
    <rPh sb="3" eb="6">
      <t>クミアイイン</t>
    </rPh>
    <phoneticPr fontId="1"/>
  </si>
  <si>
    <t>任意継続組合員</t>
    <rPh sb="0" eb="6">
      <t>ニンイケイゾククミアイイン</t>
    </rPh>
    <phoneticPr fontId="1"/>
  </si>
  <si>
    <t>提出書類</t>
    <rPh sb="0" eb="4">
      <t>テイシュツショルイ</t>
    </rPh>
    <phoneticPr fontId="1"/>
  </si>
  <si>
    <t>資格喪失・変更届</t>
    <rPh sb="0" eb="4">
      <t>シカクソウシツ</t>
    </rPh>
    <rPh sb="5" eb="7">
      <t>ヘンコウ</t>
    </rPh>
    <rPh sb="7" eb="8">
      <t>トドケ</t>
    </rPh>
    <phoneticPr fontId="1"/>
  </si>
  <si>
    <t>データ</t>
    <phoneticPr fontId="1"/>
  </si>
  <si>
    <t>リスト</t>
    <phoneticPr fontId="1"/>
  </si>
  <si>
    <t>異動前種別
（自動）</t>
    <rPh sb="0" eb="2">
      <t>イドウ</t>
    </rPh>
    <rPh sb="2" eb="3">
      <t>マエ</t>
    </rPh>
    <rPh sb="3" eb="5">
      <t>シュベツ</t>
    </rPh>
    <rPh sb="7" eb="9">
      <t>ジドウ</t>
    </rPh>
    <phoneticPr fontId="1"/>
  </si>
  <si>
    <t>異動報告書</t>
    <rPh sb="0" eb="2">
      <t>イドウ</t>
    </rPh>
    <rPh sb="2" eb="5">
      <t>ホウコクショ</t>
    </rPh>
    <phoneticPr fontId="1"/>
  </si>
  <si>
    <t>資格取得届</t>
    <rPh sb="0" eb="2">
      <t>シカク</t>
    </rPh>
    <rPh sb="2" eb="4">
      <t>シュトク</t>
    </rPh>
    <rPh sb="4" eb="5">
      <t>トドケ</t>
    </rPh>
    <phoneticPr fontId="1"/>
  </si>
  <si>
    <t>キー</t>
    <phoneticPr fontId="1"/>
  </si>
  <si>
    <t>常勤職員（任期付含む）</t>
  </si>
  <si>
    <t>再雇用短時間勤務職員</t>
    <rPh sb="6" eb="8">
      <t>キンム</t>
    </rPh>
    <phoneticPr fontId="1"/>
  </si>
  <si>
    <t>再雇用フルタイム職員</t>
  </si>
  <si>
    <t>再雇用短時間勤務終了</t>
    <rPh sb="8" eb="10">
      <t>シュウリョウ</t>
    </rPh>
    <phoneticPr fontId="1"/>
  </si>
  <si>
    <t>再雇用フルタイム終了</t>
  </si>
  <si>
    <t>再雇用フルタイム職員</t>
    <phoneticPr fontId="1"/>
  </si>
  <si>
    <t>再雇用短時間勤務職員</t>
    <phoneticPr fontId="1"/>
  </si>
  <si>
    <t>再雇用短時間勤務職員</t>
    <rPh sb="0" eb="3">
      <t>サイコヨウ</t>
    </rPh>
    <rPh sb="3" eb="6">
      <t>タンジカン</t>
    </rPh>
    <rPh sb="6" eb="10">
      <t>キンムショクイン</t>
    </rPh>
    <phoneticPr fontId="1"/>
  </si>
  <si>
    <t>再雇用フルタイム職員</t>
    <rPh sb="0" eb="3">
      <t>サイコヨウ</t>
    </rPh>
    <rPh sb="8" eb="10">
      <t>ショクイン</t>
    </rPh>
    <phoneticPr fontId="1"/>
  </si>
  <si>
    <t>再雇用フルタイム職員</t>
    <rPh sb="0" eb="1">
      <t>サイ</t>
    </rPh>
    <rPh sb="1" eb="3">
      <t>コヨウ</t>
    </rPh>
    <rPh sb="8" eb="10">
      <t>ショクイン</t>
    </rPh>
    <phoneticPr fontId="1"/>
  </si>
  <si>
    <t>常勤（任期付含む）</t>
    <rPh sb="3" eb="6">
      <t>ニンキツ</t>
    </rPh>
    <rPh sb="6" eb="7">
      <t>フク</t>
    </rPh>
    <phoneticPr fontId="1"/>
  </si>
  <si>
    <t>再雇用フルタイム</t>
    <rPh sb="0" eb="3">
      <t>サイコヨウ</t>
    </rPh>
    <phoneticPr fontId="1"/>
  </si>
  <si>
    <t>再雇用短時間勤務</t>
    <rPh sb="0" eb="3">
      <t>サイコヨウ</t>
    </rPh>
    <rPh sb="3" eb="6">
      <t>タンジカン</t>
    </rPh>
    <phoneticPr fontId="1"/>
  </si>
  <si>
    <t>再雇用フルタイム</t>
    <rPh sb="0" eb="1">
      <t>サイ</t>
    </rPh>
    <rPh sb="1" eb="3">
      <t>コヨウ</t>
    </rPh>
    <phoneticPr fontId="1"/>
  </si>
  <si>
    <t>異動・退職区分</t>
    <rPh sb="0" eb="2">
      <t>イドウ</t>
    </rPh>
    <rPh sb="3" eb="5">
      <t>タイショク</t>
    </rPh>
    <rPh sb="5" eb="7">
      <t>クブン</t>
    </rPh>
    <phoneticPr fontId="1"/>
  </si>
  <si>
    <t>雇用変更</t>
    <rPh sb="0" eb="4">
      <t>コヨウヘンコウ</t>
    </rPh>
    <phoneticPr fontId="1"/>
  </si>
  <si>
    <t>組合員→所属所</t>
    <rPh sb="0" eb="3">
      <t>クミアイイン</t>
    </rPh>
    <rPh sb="4" eb="7">
      <t>ショゾクショ</t>
    </rPh>
    <phoneticPr fontId="1"/>
  </si>
  <si>
    <t>所属所→共済</t>
    <rPh sb="0" eb="3">
      <t>ショゾクショ</t>
    </rPh>
    <rPh sb="4" eb="6">
      <t>キョウサイ</t>
    </rPh>
    <phoneticPr fontId="1"/>
  </si>
  <si>
    <t>書類</t>
    <rPh sb="0" eb="2">
      <t>ショルイ</t>
    </rPh>
    <phoneticPr fontId="1"/>
  </si>
  <si>
    <t>異動・退職
区分</t>
    <rPh sb="0" eb="2">
      <t>イドウ</t>
    </rPh>
    <rPh sb="3" eb="5">
      <t>タイショク</t>
    </rPh>
    <rPh sb="6" eb="8">
      <t>クブン</t>
    </rPh>
    <phoneticPr fontId="1"/>
  </si>
  <si>
    <t>喪失届</t>
    <rPh sb="0" eb="2">
      <t>ソウシツ</t>
    </rPh>
    <rPh sb="2" eb="3">
      <t>トドケ</t>
    </rPh>
    <phoneticPr fontId="1"/>
  </si>
  <si>
    <t>変更届</t>
    <rPh sb="0" eb="2">
      <t>ヘンコウ</t>
    </rPh>
    <rPh sb="2" eb="3">
      <t>トドケ</t>
    </rPh>
    <phoneticPr fontId="1"/>
  </si>
  <si>
    <t>変更届</t>
    <rPh sb="0" eb="3">
      <t>ヘンコウトドケ</t>
    </rPh>
    <phoneticPr fontId="1"/>
  </si>
  <si>
    <t>令和　　年　　月　　日</t>
    <rPh sb="0" eb="2">
      <t>レイワ</t>
    </rPh>
    <rPh sb="4" eb="5">
      <t>ネン</t>
    </rPh>
    <rPh sb="7" eb="8">
      <t>ガツ</t>
    </rPh>
    <rPh sb="10" eb="11">
      <t>ヒ</t>
    </rPh>
    <phoneticPr fontId="1"/>
  </si>
  <si>
    <t>所属長名</t>
    <rPh sb="0" eb="4">
      <t>ショゾクチョウメイ</t>
    </rPh>
    <phoneticPr fontId="1"/>
  </si>
  <si>
    <t>同一法人（センター内）で雇用変更等</t>
    <rPh sb="0" eb="2">
      <t>ドウイツ</t>
    </rPh>
    <rPh sb="2" eb="4">
      <t>ホウジン</t>
    </rPh>
    <rPh sb="9" eb="10">
      <t>ナイ</t>
    </rPh>
    <rPh sb="12" eb="14">
      <t>コヨウ</t>
    </rPh>
    <rPh sb="14" eb="16">
      <t>ヘンコウ</t>
    </rPh>
    <rPh sb="16" eb="17">
      <t>トウ</t>
    </rPh>
    <phoneticPr fontId="1"/>
  </si>
  <si>
    <t>【参考】提出書類判定シート</t>
    <rPh sb="1" eb="3">
      <t>サンコウ</t>
    </rPh>
    <rPh sb="4" eb="6">
      <t>テイシュツ</t>
    </rPh>
    <rPh sb="6" eb="8">
      <t>ショルイ</t>
    </rPh>
    <rPh sb="8" eb="10">
      <t>ハンテイ</t>
    </rPh>
    <phoneticPr fontId="1"/>
  </si>
  <si>
    <t>①</t>
    <phoneticPr fontId="1"/>
  </si>
  <si>
    <t>②</t>
    <phoneticPr fontId="1"/>
  </si>
  <si>
    <t>③</t>
    <phoneticPr fontId="1"/>
  </si>
  <si>
    <t>組合員の提出書類が不明な場合は、①②③にて該当する項目を選択し、提出書類を確認してください。
※退職・異動パターンは地共済大阪府支部が把握しているものとなります。</t>
    <rPh sb="0" eb="3">
      <t>クミアイイン</t>
    </rPh>
    <rPh sb="4" eb="8">
      <t>テイシュツショルイ</t>
    </rPh>
    <rPh sb="9" eb="11">
      <t>フメイ</t>
    </rPh>
    <rPh sb="12" eb="14">
      <t>バアイ</t>
    </rPh>
    <rPh sb="21" eb="23">
      <t>ガイトウ</t>
    </rPh>
    <rPh sb="25" eb="27">
      <t>コウモク</t>
    </rPh>
    <rPh sb="28" eb="30">
      <t>センタク</t>
    </rPh>
    <rPh sb="32" eb="34">
      <t>テイシュツ</t>
    </rPh>
    <rPh sb="34" eb="36">
      <t>ショルイ</t>
    </rPh>
    <rPh sb="37" eb="39">
      <t>カクニン</t>
    </rPh>
    <rPh sb="48" eb="50">
      <t>タイショク</t>
    </rPh>
    <rPh sb="51" eb="53">
      <t>イドウ</t>
    </rPh>
    <rPh sb="58" eb="61">
      <t>チキョウサイ</t>
    </rPh>
    <rPh sb="61" eb="64">
      <t>オオサカフ</t>
    </rPh>
    <rPh sb="64" eb="66">
      <t>シブ</t>
    </rPh>
    <rPh sb="67" eb="69">
      <t>ハアク</t>
    </rPh>
    <phoneticPr fontId="1"/>
  </si>
  <si>
    <t>異動報告書
（所属作成）</t>
    <rPh sb="0" eb="2">
      <t>イドウ</t>
    </rPh>
    <rPh sb="2" eb="5">
      <t>ホウコクショ</t>
    </rPh>
    <rPh sb="7" eb="9">
      <t>ショゾク</t>
    </rPh>
    <rPh sb="9" eb="11">
      <t>サクセイ</t>
    </rPh>
    <phoneticPr fontId="1"/>
  </si>
  <si>
    <t>資格喪失・変更届
（本人作成）</t>
    <rPh sb="0" eb="4">
      <t>シカクソウシツ</t>
    </rPh>
    <rPh sb="5" eb="7">
      <t>ヘンコウ</t>
    </rPh>
    <rPh sb="7" eb="8">
      <t>トドケ</t>
    </rPh>
    <rPh sb="10" eb="12">
      <t>ホンニン</t>
    </rPh>
    <rPh sb="12" eb="14">
      <t>サクセイ</t>
    </rPh>
    <phoneticPr fontId="1"/>
  </si>
  <si>
    <t>資格取得届
（本人申告）</t>
    <rPh sb="0" eb="2">
      <t>シカク</t>
    </rPh>
    <rPh sb="2" eb="4">
      <t>シュトク</t>
    </rPh>
    <rPh sb="4" eb="5">
      <t>トドケ</t>
    </rPh>
    <rPh sb="7" eb="9">
      <t>ホンニン</t>
    </rPh>
    <rPh sb="9" eb="11">
      <t>シンコク</t>
    </rPh>
    <phoneticPr fontId="1"/>
  </si>
  <si>
    <t>証等の返納</t>
    <rPh sb="0" eb="1">
      <t>ショウ</t>
    </rPh>
    <rPh sb="1" eb="2">
      <t>トウ</t>
    </rPh>
    <rPh sb="3" eb="5">
      <t>ヘンノウ</t>
    </rPh>
    <phoneticPr fontId="1"/>
  </si>
  <si>
    <t>備考欄</t>
    <rPh sb="0" eb="3">
      <t>ビコウラン</t>
    </rPh>
    <phoneticPr fontId="1"/>
  </si>
  <si>
    <t>担当者氏名</t>
    <rPh sb="0" eb="3">
      <t>タントウシャ</t>
    </rPh>
    <rPh sb="3" eb="5">
      <t>シメイ</t>
    </rPh>
    <phoneticPr fontId="1"/>
  </si>
  <si>
    <t>担当連絡先</t>
    <rPh sb="0" eb="2">
      <t>タントウ</t>
    </rPh>
    <rPh sb="2" eb="5">
      <t>レンラクサキ</t>
    </rPh>
    <phoneticPr fontId="1"/>
  </si>
  <si>
    <t>　組合員異動報告書　【独法等　用】</t>
    <rPh sb="1" eb="4">
      <t>クミアイイン</t>
    </rPh>
    <rPh sb="4" eb="6">
      <t>イドウ</t>
    </rPh>
    <rPh sb="6" eb="9">
      <t>ホウコクショ</t>
    </rPh>
    <rPh sb="11" eb="13">
      <t>ドッポウ</t>
    </rPh>
    <rPh sb="13" eb="14">
      <t>トウ</t>
    </rPh>
    <rPh sb="15" eb="16">
      <t>ヨウ</t>
    </rPh>
    <phoneticPr fontId="1"/>
  </si>
  <si>
    <t>知事部局・
他の法人（センター）で雇用</t>
    <rPh sb="0" eb="2">
      <t>チジ</t>
    </rPh>
    <rPh sb="2" eb="4">
      <t>ブキョク</t>
    </rPh>
    <rPh sb="6" eb="7">
      <t>タ</t>
    </rPh>
    <rPh sb="8" eb="10">
      <t>ホウジン</t>
    </rPh>
    <rPh sb="17" eb="19">
      <t>コヨウ</t>
    </rPh>
    <phoneticPr fontId="1"/>
  </si>
  <si>
    <t>任用変更等により加入要件を満たさない</t>
    <rPh sb="0" eb="4">
      <t>ニンヨウヘンコウ</t>
    </rPh>
    <rPh sb="4" eb="5">
      <t>トウ</t>
    </rPh>
    <rPh sb="8" eb="12">
      <t>カニュウヨウケン</t>
    </rPh>
    <rPh sb="13" eb="14">
      <t>ミ</t>
    </rPh>
    <phoneticPr fontId="1"/>
  </si>
  <si>
    <t>記入例
１</t>
    <rPh sb="0" eb="3">
      <t>キニュウレイ</t>
    </rPh>
    <phoneticPr fontId="1"/>
  </si>
  <si>
    <t>記入例
２</t>
    <rPh sb="0" eb="3">
      <t>キニュウレイ</t>
    </rPh>
    <phoneticPr fontId="1"/>
  </si>
  <si>
    <t>記入例
３</t>
    <rPh sb="0" eb="3">
      <t>キニュウレイ</t>
    </rPh>
    <phoneticPr fontId="1"/>
  </si>
  <si>
    <t>記入例
４</t>
    <rPh sb="0" eb="3">
      <t>キニュウレイ</t>
    </rPh>
    <phoneticPr fontId="1"/>
  </si>
  <si>
    <t>記入例
５</t>
    <rPh sb="0" eb="3">
      <t>キニュウレイ</t>
    </rPh>
    <phoneticPr fontId="1"/>
  </si>
  <si>
    <t>民間等に就職</t>
  </si>
  <si>
    <t>民間等に就職</t>
    <phoneticPr fontId="1"/>
  </si>
  <si>
    <t>地共済大阪府支部の他の所属所で雇用・任用</t>
  </si>
  <si>
    <t>地共済大阪府支部の他の所属所で雇用・任用</t>
    <phoneticPr fontId="1"/>
  </si>
  <si>
    <t>地共済大阪府支部の他の所属所で雇用・任用</t>
    <rPh sb="0" eb="3">
      <t>チキョウサイ</t>
    </rPh>
    <rPh sb="3" eb="6">
      <t>オオサカフ</t>
    </rPh>
    <rPh sb="6" eb="8">
      <t>シブ</t>
    </rPh>
    <rPh sb="9" eb="10">
      <t>ホカ</t>
    </rPh>
    <rPh sb="11" eb="13">
      <t>ショゾク</t>
    </rPh>
    <rPh sb="13" eb="14">
      <t>ショ</t>
    </rPh>
    <rPh sb="15" eb="17">
      <t>コヨウ</t>
    </rPh>
    <rPh sb="18" eb="20">
      <t>ニンヨウ</t>
    </rPh>
    <phoneticPr fontId="1"/>
  </si>
  <si>
    <t>退職</t>
    <rPh sb="0" eb="2">
      <t>タイショク</t>
    </rPh>
    <phoneticPr fontId="1"/>
  </si>
  <si>
    <t>民間等に就職</t>
    <rPh sb="0" eb="3">
      <t>ミンカントウ</t>
    </rPh>
    <rPh sb="4" eb="6">
      <t>シュウショク</t>
    </rPh>
    <phoneticPr fontId="1"/>
  </si>
  <si>
    <t>会計年度任用</t>
    <rPh sb="0" eb="6">
      <t>カイケイネンドニンヨウ</t>
    </rPh>
    <phoneticPr fontId="1"/>
  </si>
  <si>
    <t>フルタイム非常勤（会計年度任用）
※勤務期間が1年超</t>
    <rPh sb="9" eb="15">
      <t>カイケイネンドニンヨウ</t>
    </rPh>
    <phoneticPr fontId="1"/>
  </si>
  <si>
    <t>フルタイム非常勤（会計年度任用）
※勤務期間が1年以下</t>
    <rPh sb="5" eb="8">
      <t>ヒジョウキン</t>
    </rPh>
    <rPh sb="9" eb="15">
      <t>カイケイネンドニンヨウ</t>
    </rPh>
    <rPh sb="18" eb="22">
      <t>キンムキカン</t>
    </rPh>
    <rPh sb="24" eb="25">
      <t>ネン</t>
    </rPh>
    <rPh sb="25" eb="27">
      <t>イカ</t>
    </rPh>
    <phoneticPr fontId="1"/>
  </si>
  <si>
    <t>短時間勤務非常勤（会計年度任用）</t>
    <rPh sb="0" eb="3">
      <t>タンジカン</t>
    </rPh>
    <rPh sb="3" eb="5">
      <t>キンム</t>
    </rPh>
    <rPh sb="5" eb="8">
      <t>ヒジョウキン</t>
    </rPh>
    <rPh sb="9" eb="16">
      <t>カイケイネンドニンヨウ｣</t>
    </rPh>
    <phoneticPr fontId="1"/>
  </si>
  <si>
    <t>備考
（異動先等）</t>
    <rPh sb="0" eb="2">
      <t>ビコウ</t>
    </rPh>
    <rPh sb="4" eb="6">
      <t>イドウ</t>
    </rPh>
    <rPh sb="6" eb="7">
      <t>サキ</t>
    </rPh>
    <rPh sb="7" eb="8">
      <t>トウ</t>
    </rPh>
    <phoneticPr fontId="1"/>
  </si>
  <si>
    <t>異動後種別
（自動）</t>
    <rPh sb="0" eb="3">
      <t>イドウゴ</t>
    </rPh>
    <rPh sb="3" eb="5">
      <t>シュベツ</t>
    </rPh>
    <rPh sb="7" eb="9">
      <t>ジドウ</t>
    </rPh>
    <phoneticPr fontId="1"/>
  </si>
  <si>
    <t>異動後種別</t>
    <rPh sb="0" eb="3">
      <t>イドウゴ</t>
    </rPh>
    <rPh sb="3" eb="5">
      <t>シュベツ</t>
    </rPh>
    <phoneticPr fontId="1"/>
  </si>
  <si>
    <t>短時間勤務非常勤（会計年度任用）職員</t>
    <rPh sb="0" eb="3">
      <t>タンジカン</t>
    </rPh>
    <rPh sb="3" eb="5">
      <t>キンム</t>
    </rPh>
    <rPh sb="9" eb="16">
      <t>カイケイネンドニンヨウ｣</t>
    </rPh>
    <phoneticPr fontId="1"/>
  </si>
  <si>
    <t>短時間勤務非常勤（会計年度任用）職員</t>
    <rPh sb="0" eb="1">
      <t>タン</t>
    </rPh>
    <rPh sb="1" eb="3">
      <t>ジカン</t>
    </rPh>
    <rPh sb="3" eb="5">
      <t>キンム</t>
    </rPh>
    <rPh sb="5" eb="8">
      <t>ヒジョウキン</t>
    </rPh>
    <rPh sb="9" eb="11">
      <t>カイケイ</t>
    </rPh>
    <rPh sb="11" eb="13">
      <t>ネンド</t>
    </rPh>
    <rPh sb="13" eb="15">
      <t>ニンヨウ</t>
    </rPh>
    <rPh sb="16" eb="18">
      <t>ショクイン</t>
    </rPh>
    <phoneticPr fontId="1"/>
  </si>
  <si>
    <t>短時間勤務非常勤（会計年度任用）職員</t>
    <phoneticPr fontId="1"/>
  </si>
  <si>
    <t>フルタイム非常勤（会計年度任用）職員
※勤務期間が1年以下</t>
    <rPh sb="9" eb="16">
      <t>カイケイネンドニンヨウ｣</t>
    </rPh>
    <rPh sb="20" eb="24">
      <t>キンムキカン</t>
    </rPh>
    <rPh sb="26" eb="27">
      <t>ネン</t>
    </rPh>
    <rPh sb="27" eb="29">
      <t>イカ</t>
    </rPh>
    <phoneticPr fontId="1"/>
  </si>
  <si>
    <t>フルタイム非常勤（会計年度任用）職員
※勤務期間が1年超</t>
    <rPh sb="5" eb="8">
      <t>ヒジョウキン</t>
    </rPh>
    <rPh sb="16" eb="18">
      <t>ショクイン</t>
    </rPh>
    <rPh sb="20" eb="24">
      <t>キンムキカン</t>
    </rPh>
    <rPh sb="26" eb="27">
      <t>ネン</t>
    </rPh>
    <rPh sb="27" eb="28">
      <t>チョウ</t>
    </rPh>
    <phoneticPr fontId="1"/>
  </si>
  <si>
    <t>フルタイム非常勤（会計年度任用）職員
※勤務期間が1年以下</t>
    <phoneticPr fontId="1"/>
  </si>
  <si>
    <t>短時間勤務非常勤（会計年度任用）職員</t>
    <rPh sb="0" eb="3">
      <t>タンジカン</t>
    </rPh>
    <rPh sb="3" eb="5">
      <t>キンム</t>
    </rPh>
    <rPh sb="5" eb="8">
      <t>ヒジョウキン</t>
    </rPh>
    <rPh sb="16" eb="18">
      <t>ショクイン</t>
    </rPh>
    <phoneticPr fontId="1"/>
  </si>
  <si>
    <t>フルタイム非常勤（会計年度任用）職員
※勤務期間が1年超</t>
    <phoneticPr fontId="1"/>
  </si>
  <si>
    <t>短時間勤務非常勤（会計年度任用）職員</t>
    <rPh sb="0" eb="1">
      <t>タン</t>
    </rPh>
    <rPh sb="1" eb="3">
      <t>ジカン</t>
    </rPh>
    <rPh sb="3" eb="5">
      <t>キンム</t>
    </rPh>
    <rPh sb="5" eb="8">
      <t>ヒジョウキン</t>
    </rPh>
    <rPh sb="16" eb="18">
      <t>ショクイン</t>
    </rPh>
    <phoneticPr fontId="1"/>
  </si>
  <si>
    <t>フルタイム非常勤（会計年度任用）職員
※勤務期間が1年超</t>
    <rPh sb="9" eb="16">
      <t>カイケイネンドニンヨウ｣</t>
    </rPh>
    <rPh sb="20" eb="22">
      <t>キンム</t>
    </rPh>
    <phoneticPr fontId="1"/>
  </si>
  <si>
    <t>短期組合員</t>
    <rPh sb="0" eb="2">
      <t>タンキ</t>
    </rPh>
    <phoneticPr fontId="1"/>
  </si>
  <si>
    <t>○○○研究所</t>
    <rPh sb="3" eb="6">
      <t>ケンキュウショ</t>
    </rPh>
    <phoneticPr fontId="1"/>
  </si>
  <si>
    <t>キョウサイ　ジロウ</t>
    <phoneticPr fontId="1"/>
  </si>
  <si>
    <t>大阪府○○課</t>
    <rPh sb="0" eb="3">
      <t>オオサカフ</t>
    </rPh>
    <rPh sb="5" eb="6">
      <t>カ</t>
    </rPh>
    <phoneticPr fontId="1"/>
  </si>
  <si>
    <t>※加入要件を確認</t>
    <rPh sb="1" eb="5">
      <t>カニュウヨウケン</t>
    </rPh>
    <rPh sb="6" eb="8">
      <t>カクニン</t>
    </rPh>
    <phoneticPr fontId="1"/>
  </si>
  <si>
    <t>※加入要件を確認
※同一法人内の他センターで雇用される場合、
　 勤務期間を通算するか否かは事業主の判断による</t>
    <rPh sb="1" eb="5">
      <t>カニュウヨウケン</t>
    </rPh>
    <rPh sb="6" eb="8">
      <t>カクニン</t>
    </rPh>
    <rPh sb="10" eb="15">
      <t>ドウイツホウジンナイ</t>
    </rPh>
    <rPh sb="16" eb="17">
      <t>タ</t>
    </rPh>
    <rPh sb="22" eb="24">
      <t>コヨウ</t>
    </rPh>
    <rPh sb="27" eb="29">
      <t>バアイ</t>
    </rPh>
    <rPh sb="33" eb="37">
      <t>キンムキカン</t>
    </rPh>
    <rPh sb="38" eb="40">
      <t>ツウサン</t>
    </rPh>
    <rPh sb="43" eb="44">
      <t>イナ</t>
    </rPh>
    <rPh sb="46" eb="49">
      <t>ジギョウヌシ</t>
    </rPh>
    <rPh sb="50" eb="52">
      <t>ハンダン</t>
    </rPh>
    <phoneticPr fontId="1"/>
  </si>
  <si>
    <t>※加入要件を確認
※定年前→再雇用</t>
    <rPh sb="1" eb="5">
      <t>カニュウヨウケン</t>
    </rPh>
    <rPh sb="6" eb="8">
      <t>カクニン</t>
    </rPh>
    <phoneticPr fontId="1"/>
  </si>
  <si>
    <t>資格喪失・
変更届</t>
    <rPh sb="0" eb="4">
      <t>シカクソウシツ</t>
    </rPh>
    <rPh sb="6" eb="8">
      <t>ヘンコウ</t>
    </rPh>
    <rPh sb="8" eb="9">
      <t>トドケ</t>
    </rPh>
    <phoneticPr fontId="1"/>
  </si>
  <si>
    <r>
      <t xml:space="preserve">資格取得届
</t>
    </r>
    <r>
      <rPr>
        <b/>
        <sz val="12"/>
        <color theme="1"/>
        <rFont val="BIZ UDPゴシック"/>
        <family val="3"/>
        <charset val="128"/>
      </rPr>
      <t>（※該当者のみ）</t>
    </r>
    <rPh sb="0" eb="2">
      <t>シカク</t>
    </rPh>
    <rPh sb="2" eb="4">
      <t>シュトク</t>
    </rPh>
    <rPh sb="4" eb="5">
      <t>トドケ</t>
    </rPh>
    <rPh sb="8" eb="11">
      <t>ガイトウシャ</t>
    </rPh>
    <phoneticPr fontId="1"/>
  </si>
  <si>
    <t>異動前雇用形態</t>
    <rPh sb="0" eb="2">
      <t>イドウ</t>
    </rPh>
    <rPh sb="2" eb="3">
      <t>マエ</t>
    </rPh>
    <rPh sb="3" eb="5">
      <t>コヨウ</t>
    </rPh>
    <rPh sb="5" eb="7">
      <t>ケイタイ</t>
    </rPh>
    <phoneticPr fontId="1"/>
  </si>
  <si>
    <t>異動・退職時
雇用形態</t>
    <rPh sb="0" eb="2">
      <t>イドウ</t>
    </rPh>
    <rPh sb="3" eb="5">
      <t>タイショク</t>
    </rPh>
    <rPh sb="5" eb="6">
      <t>ジ</t>
    </rPh>
    <rPh sb="7" eb="9">
      <t>コヨウ</t>
    </rPh>
    <rPh sb="9" eb="11">
      <t>ケイタイ</t>
    </rPh>
    <phoneticPr fontId="1"/>
  </si>
  <si>
    <t>異動後雇用形態
（予定を含む）</t>
    <rPh sb="0" eb="2">
      <t>イドウ</t>
    </rPh>
    <rPh sb="2" eb="3">
      <t>ゴ</t>
    </rPh>
    <rPh sb="3" eb="5">
      <t>コヨウ</t>
    </rPh>
    <rPh sb="5" eb="7">
      <t>ケイタイ</t>
    </rPh>
    <rPh sb="9" eb="11">
      <t>ヨテイ</t>
    </rPh>
    <rPh sb="12" eb="13">
      <t>フク</t>
    </rPh>
    <phoneticPr fontId="1"/>
  </si>
  <si>
    <r>
      <t xml:space="preserve">（地共済処理欄）　
</t>
    </r>
    <r>
      <rPr>
        <b/>
        <sz val="11"/>
        <color theme="1"/>
        <rFont val="BIZ UDPゴシック"/>
        <family val="3"/>
        <charset val="128"/>
      </rPr>
      <t>※所属では記載しないでください。</t>
    </r>
    <phoneticPr fontId="1"/>
  </si>
  <si>
    <t>＊3号関係の書類提出要</t>
    <rPh sb="2" eb="3">
      <t>ゴウ</t>
    </rPh>
    <rPh sb="3" eb="5">
      <t>カンケイ</t>
    </rPh>
    <rPh sb="6" eb="8">
      <t>ショルイ</t>
    </rPh>
    <rPh sb="8" eb="10">
      <t>テイシュツ</t>
    </rPh>
    <rPh sb="10" eb="11">
      <t>ヨウ</t>
    </rPh>
    <phoneticPr fontId="1"/>
  </si>
  <si>
    <t>＊3号関係の書類提出要</t>
    <phoneticPr fontId="1"/>
  </si>
  <si>
    <r>
      <t xml:space="preserve">※加入要件を確認
</t>
    </r>
    <r>
      <rPr>
        <sz val="11"/>
        <color theme="1"/>
        <rFont val="BIZ UDPゴシック"/>
        <family val="3"/>
        <charset val="128"/>
      </rPr>
      <t>＊3号関係の書類提出要</t>
    </r>
    <phoneticPr fontId="1"/>
  </si>
  <si>
    <r>
      <t xml:space="preserve">※加入要件を確認
</t>
    </r>
    <r>
      <rPr>
        <sz val="11"/>
        <color theme="1"/>
        <rFont val="BIZ UDPゴシック"/>
        <family val="3"/>
        <charset val="128"/>
      </rPr>
      <t>＊3号関係の書類提出要</t>
    </r>
    <rPh sb="1" eb="5">
      <t>カニュウヨウケン</t>
    </rPh>
    <rPh sb="6" eb="8">
      <t>カクニン</t>
    </rPh>
    <phoneticPr fontId="1"/>
  </si>
  <si>
    <t>※加入要件を確認
※同一法人内の他センターで雇用される場合、
　 勤務期間を通算するか否かは事業主の判断による
＊3号関係の書類提出要</t>
    <rPh sb="10" eb="15">
      <t>ドウイツホウジンナイ</t>
    </rPh>
    <rPh sb="16" eb="17">
      <t>タ</t>
    </rPh>
    <rPh sb="22" eb="24">
      <t>コヨウ</t>
    </rPh>
    <rPh sb="27" eb="29">
      <t>バアイ</t>
    </rPh>
    <rPh sb="33" eb="37">
      <t>キンムキカン</t>
    </rPh>
    <rPh sb="38" eb="40">
      <t>ツウサン</t>
    </rPh>
    <rPh sb="43" eb="44">
      <t>イナ</t>
    </rPh>
    <rPh sb="46" eb="49">
      <t>ジギョウヌシ</t>
    </rPh>
    <rPh sb="50" eb="52">
      <t>ハンダン</t>
    </rPh>
    <phoneticPr fontId="1"/>
  </si>
  <si>
    <t>全角カナ氏名</t>
    <rPh sb="0" eb="2">
      <t>ゼンカク</t>
    </rPh>
    <rPh sb="4" eb="6">
      <t>シメイ</t>
    </rPh>
    <phoneticPr fontId="1"/>
  </si>
  <si>
    <t>地共済
初回報告日</t>
    <rPh sb="0" eb="3">
      <t>チキョウサイ</t>
    </rPh>
    <rPh sb="4" eb="6">
      <t>ショカイ</t>
    </rPh>
    <rPh sb="6" eb="8">
      <t>ホウコク</t>
    </rPh>
    <rPh sb="8" eb="9">
      <t>ビ</t>
    </rPh>
    <phoneticPr fontId="1"/>
  </si>
  <si>
    <t>地共済
報告日</t>
    <rPh sb="0" eb="3">
      <t>チキョウサイ</t>
    </rPh>
    <rPh sb="4" eb="7">
      <t>ホウコクビ</t>
    </rPh>
    <phoneticPr fontId="1"/>
  </si>
  <si>
    <t>修正</t>
    <rPh sb="0" eb="2">
      <t>シュウセイ</t>
    </rPh>
    <phoneticPr fontId="1"/>
  </si>
  <si>
    <t>削除（退職取消）</t>
    <rPh sb="0" eb="2">
      <t>サクジョ</t>
    </rPh>
    <rPh sb="3" eb="5">
      <t>タイショク</t>
    </rPh>
    <rPh sb="5" eb="7">
      <t>トリケ</t>
    </rPh>
    <phoneticPr fontId="1"/>
  </si>
  <si>
    <t>削除（その他）</t>
    <rPh sb="0" eb="2">
      <t>サクジョ</t>
    </rPh>
    <rPh sb="5" eb="6">
      <t>タ</t>
    </rPh>
    <phoneticPr fontId="1"/>
  </si>
  <si>
    <t>その他</t>
    <rPh sb="2" eb="3">
      <t>タ</t>
    </rPh>
    <phoneticPr fontId="1"/>
  </si>
  <si>
    <t>変更（修正・削除等）</t>
    <rPh sb="0" eb="2">
      <t>ヘンコウ</t>
    </rPh>
    <rPh sb="3" eb="5">
      <t>シュウセイ</t>
    </rPh>
    <rPh sb="6" eb="8">
      <t>サクジョ</t>
    </rPh>
    <rPh sb="8" eb="9">
      <t>トウ</t>
    </rPh>
    <phoneticPr fontId="1"/>
  </si>
  <si>
    <t>変更内容</t>
    <rPh sb="0" eb="2">
      <t>ヘンコウ</t>
    </rPh>
    <rPh sb="2" eb="4">
      <t>ナイヨウ</t>
    </rPh>
    <phoneticPr fontId="1"/>
  </si>
  <si>
    <t>重複チェック</t>
    <rPh sb="0" eb="2">
      <t>チョウフク</t>
    </rPh>
    <phoneticPr fontId="1"/>
  </si>
  <si>
    <t>職員番号</t>
    <rPh sb="0" eb="4">
      <t>ショクインバンゴウ</t>
    </rPh>
    <phoneticPr fontId="1"/>
  </si>
  <si>
    <t>ｶﾅ氏名</t>
    <rPh sb="2" eb="4">
      <t>シメイ</t>
    </rPh>
    <phoneticPr fontId="1"/>
  </si>
  <si>
    <t>担当者</t>
    <rPh sb="0" eb="3">
      <t>タントウシャ</t>
    </rPh>
    <phoneticPr fontId="1"/>
  </si>
  <si>
    <t>キョウサイ　サブロウ</t>
  </si>
  <si>
    <t>キョウサイ　シロウ</t>
  </si>
  <si>
    <t>キョウサイ　ゴロウ</t>
  </si>
  <si>
    <t>喪失</t>
  </si>
  <si>
    <t>資格確認書返納
（※該当者のみ）</t>
    <rPh sb="0" eb="2">
      <t>シカク</t>
    </rPh>
    <rPh sb="2" eb="4">
      <t>カクニン</t>
    </rPh>
    <rPh sb="4" eb="5">
      <t>ショ</t>
    </rPh>
    <rPh sb="5" eb="7">
      <t>ヘンノウ</t>
    </rPh>
    <rPh sb="10" eb="13">
      <t>ガイトウシャ</t>
    </rPh>
    <phoneticPr fontId="1"/>
  </si>
  <si>
    <r>
      <t xml:space="preserve">資格確認書返納
</t>
    </r>
    <r>
      <rPr>
        <b/>
        <sz val="12"/>
        <color theme="1"/>
        <rFont val="BIZ UDPゴシック"/>
        <family val="3"/>
        <charset val="128"/>
      </rPr>
      <t>（※該当者
のみ）</t>
    </r>
    <rPh sb="0" eb="2">
      <t>シカク</t>
    </rPh>
    <rPh sb="2" eb="4">
      <t>カクニン</t>
    </rPh>
    <rPh sb="4" eb="5">
      <t>ショ</t>
    </rPh>
    <rPh sb="5" eb="7">
      <t>ヘンノウ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</si>
</sst>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23">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4"/>
      <color theme="1"/>
      <name val="BIZ UDPゴシック"/>
      <family val="3"/>
      <charset val="128"/>
    </font>
    <font>
      <sz val="12"/>
      <color theme="1"/>
      <name val="BIZ UDPゴシック"/>
      <family val="3"/>
      <charset val="128"/>
    </font>
    <font>
      <u/>
      <sz val="11"/>
      <color theme="10"/>
      <name val="游ゴシック"/>
      <family val="2"/>
      <charset val="128"/>
      <scheme val="minor"/>
    </font>
    <font>
      <b/>
      <sz val="12"/>
      <color theme="0"/>
      <name val="BIZ UDPゴシック"/>
      <family val="3"/>
      <charset val="128"/>
    </font>
    <font>
      <b/>
      <sz val="14"/>
      <color theme="0"/>
      <name val="BIZ UDPゴシック"/>
      <family val="3"/>
      <charset val="128"/>
    </font>
    <font>
      <sz val="16"/>
      <color theme="1"/>
      <name val="BIZ UDPゴシック"/>
      <family val="3"/>
      <charset val="128"/>
    </font>
    <font>
      <u/>
      <sz val="16"/>
      <color theme="10"/>
      <name val="BIZ UDPゴシック"/>
      <family val="3"/>
      <charset val="128"/>
    </font>
    <font>
      <sz val="14"/>
      <name val="BIZ UDPゴシック"/>
      <family val="3"/>
      <charset val="128"/>
    </font>
    <font>
      <b/>
      <sz val="16"/>
      <color theme="0"/>
      <name val="BIZ UDPゴシック"/>
      <family val="3"/>
      <charset val="128"/>
    </font>
    <font>
      <sz val="11"/>
      <color theme="1"/>
      <name val="BIZ UDゴシック"/>
      <family val="3"/>
      <charset val="128"/>
    </font>
    <font>
      <b/>
      <sz val="14"/>
      <color theme="1"/>
      <name val="BIZ UDPゴシック"/>
      <family val="3"/>
      <charset val="128"/>
    </font>
    <font>
      <sz val="14"/>
      <color rgb="FFFF0000"/>
      <name val="BIZ UDPゴシック"/>
      <family val="3"/>
      <charset val="128"/>
    </font>
    <font>
      <sz val="11"/>
      <color theme="1"/>
      <name val="游ゴシック"/>
      <family val="2"/>
      <charset val="128"/>
    </font>
    <font>
      <b/>
      <sz val="20"/>
      <color theme="1"/>
      <name val="BIZ UDPゴシック"/>
      <family val="3"/>
      <charset val="128"/>
    </font>
    <font>
      <u/>
      <sz val="11"/>
      <color theme="10"/>
      <name val="BIZ UDPゴシック"/>
      <family val="3"/>
      <charset val="128"/>
    </font>
    <font>
      <b/>
      <sz val="12"/>
      <color theme="1"/>
      <name val="BIZ UDPゴシック"/>
      <family val="3"/>
      <charset val="128"/>
    </font>
    <font>
      <b/>
      <sz val="11"/>
      <color theme="1"/>
      <name val="BIZ UDPゴシック"/>
      <family val="3"/>
      <charset val="128"/>
    </font>
    <font>
      <b/>
      <sz val="14"/>
      <color rgb="FFFF0000"/>
      <name val="BIZ UDPゴシック"/>
      <family val="3"/>
      <charset val="128"/>
    </font>
    <font>
      <strike/>
      <sz val="14"/>
      <color rgb="FFFF0000"/>
      <name val="BIZ UDPゴシック"/>
      <family val="3"/>
      <charset val="128"/>
    </font>
    <font>
      <sz val="9"/>
      <color indexed="81"/>
      <name val="MS P ゴシック"/>
      <family val="3"/>
      <charset val="128"/>
    </font>
  </fonts>
  <fills count="1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66"/>
        <bgColor indexed="64"/>
      </patternFill>
    </fill>
    <fill>
      <patternFill patternType="solid">
        <fgColor rgb="FFFFFF00"/>
        <bgColor indexed="64"/>
      </patternFill>
    </fill>
    <fill>
      <patternFill patternType="solid">
        <fgColor rgb="FFFFCC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CCECFF"/>
        <bgColor indexed="64"/>
      </patternFill>
    </fill>
    <fill>
      <patternFill patternType="solid">
        <fgColor theme="3" tint="0.79998168889431442"/>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theme="0"/>
      </left>
      <right style="medium">
        <color indexed="64"/>
      </right>
      <top style="thin">
        <color indexed="64"/>
      </top>
      <bottom/>
      <diagonal/>
    </border>
    <border>
      <left/>
      <right/>
      <top/>
      <bottom style="thin">
        <color indexed="64"/>
      </bottom>
      <diagonal/>
    </border>
    <border>
      <left style="thin">
        <color theme="0"/>
      </left>
      <right/>
      <top/>
      <bottom/>
      <diagonal/>
    </border>
    <border>
      <left style="thin">
        <color theme="0"/>
      </left>
      <right/>
      <top style="thin">
        <color indexed="64"/>
      </top>
      <bottom style="dashed">
        <color theme="0"/>
      </bottom>
      <diagonal/>
    </border>
    <border>
      <left/>
      <right/>
      <top style="thin">
        <color indexed="64"/>
      </top>
      <bottom style="dashed">
        <color theme="0"/>
      </bottom>
      <diagonal/>
    </border>
    <border>
      <left/>
      <right style="thin">
        <color theme="0"/>
      </right>
      <top style="thin">
        <color indexed="64"/>
      </top>
      <bottom style="dashed">
        <color theme="0"/>
      </bottom>
      <diagonal/>
    </border>
    <border>
      <left style="dashed">
        <color theme="1"/>
      </left>
      <right style="dashed">
        <color theme="1"/>
      </right>
      <top style="thin">
        <color indexed="64"/>
      </top>
      <bottom style="thin">
        <color indexed="64"/>
      </bottom>
      <diagonal/>
    </border>
    <border>
      <left style="medium">
        <color indexed="64"/>
      </left>
      <right style="thin">
        <color theme="0"/>
      </right>
      <top style="thin">
        <color indexed="64"/>
      </top>
      <bottom/>
      <diagonal/>
    </border>
    <border>
      <left/>
      <right style="thin">
        <color indexed="64"/>
      </right>
      <top/>
      <bottom/>
      <diagonal/>
    </border>
    <border>
      <left style="thin">
        <color indexed="64"/>
      </left>
      <right style="thin">
        <color indexed="64"/>
      </right>
      <top/>
      <bottom/>
      <diagonal/>
    </border>
    <border>
      <left style="thin">
        <color auto="1"/>
      </left>
      <right style="thin">
        <color auto="1"/>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dotted">
        <color auto="1"/>
      </left>
      <right/>
      <top/>
      <bottom style="double">
        <color auto="1"/>
      </bottom>
      <diagonal/>
    </border>
    <border>
      <left style="thin">
        <color auto="1"/>
      </left>
      <right style="thin">
        <color auto="1"/>
      </right>
      <top style="thin">
        <color auto="1"/>
      </top>
      <bottom style="double">
        <color auto="1"/>
      </bottom>
      <diagonal/>
    </border>
    <border>
      <left/>
      <right style="thin">
        <color auto="1"/>
      </right>
      <top/>
      <bottom style="double">
        <color auto="1"/>
      </bottom>
      <diagonal/>
    </border>
    <border>
      <left style="medium">
        <color auto="1"/>
      </left>
      <right style="thin">
        <color auto="1"/>
      </right>
      <top/>
      <bottom/>
      <diagonal/>
    </border>
    <border>
      <left style="dotted">
        <color auto="1"/>
      </left>
      <right/>
      <top style="thin">
        <color auto="1"/>
      </top>
      <bottom style="thin">
        <color auto="1"/>
      </bottom>
      <diagonal/>
    </border>
    <border>
      <left style="dashed">
        <color auto="1"/>
      </left>
      <right/>
      <top style="thin">
        <color auto="1"/>
      </top>
      <bottom style="thin">
        <color auto="1"/>
      </bottom>
      <diagonal/>
    </border>
    <border>
      <left style="dashed">
        <color auto="1"/>
      </left>
      <right/>
      <top/>
      <bottom/>
      <diagonal/>
    </border>
    <border>
      <left style="dashed">
        <color theme="1"/>
      </left>
      <right/>
      <top style="thin">
        <color indexed="64"/>
      </top>
      <bottom style="thin">
        <color indexed="64"/>
      </bottom>
      <diagonal/>
    </border>
    <border>
      <left style="dotted">
        <color auto="1"/>
      </left>
      <right/>
      <top style="thin">
        <color auto="1"/>
      </top>
      <bottom/>
      <diagonal/>
    </border>
    <border>
      <left style="dotted">
        <color auto="1"/>
      </left>
      <right style="thin">
        <color indexed="64"/>
      </right>
      <top style="thin">
        <color auto="1"/>
      </top>
      <bottom style="thin">
        <color auto="1"/>
      </bottom>
      <diagonal/>
    </border>
    <border>
      <left style="thin">
        <color indexed="64"/>
      </left>
      <right/>
      <top/>
      <bottom style="double">
        <color auto="1"/>
      </bottom>
      <diagonal/>
    </border>
    <border>
      <left/>
      <right style="medium">
        <color indexed="64"/>
      </right>
      <top style="thin">
        <color indexed="64"/>
      </top>
      <bottom style="thin">
        <color indexed="64"/>
      </bottom>
      <diagonal/>
    </border>
    <border>
      <left/>
      <right style="thin">
        <color auto="1"/>
      </right>
      <top style="thin">
        <color auto="1"/>
      </top>
      <bottom/>
      <diagonal/>
    </border>
    <border>
      <left style="dotted">
        <color indexed="64"/>
      </left>
      <right style="thin">
        <color indexed="64"/>
      </right>
      <top style="thin">
        <color auto="1"/>
      </top>
      <bottom/>
      <diagonal/>
    </border>
    <border>
      <left style="dotted">
        <color auto="1"/>
      </left>
      <right style="thin">
        <color indexed="64"/>
      </right>
      <top style="thin">
        <color indexed="64"/>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auto="1"/>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theme="0"/>
      </left>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right style="medium">
        <color indexed="64"/>
      </right>
      <top style="thin">
        <color indexed="64"/>
      </top>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auto="1"/>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medium">
        <color indexed="64"/>
      </right>
      <top/>
      <bottom style="thin">
        <color indexed="64"/>
      </bottom>
      <diagonal/>
    </border>
    <border>
      <left/>
      <right style="medium">
        <color indexed="64"/>
      </right>
      <top/>
      <bottom style="thin">
        <color auto="1"/>
      </bottom>
      <diagonal/>
    </border>
    <border>
      <left style="thin">
        <color theme="0"/>
      </left>
      <right style="thin">
        <color theme="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style="thin">
        <color theme="0"/>
      </right>
      <top/>
      <bottom/>
      <diagonal/>
    </border>
    <border>
      <left style="dashed">
        <color theme="1"/>
      </left>
      <right style="dashed">
        <color theme="1"/>
      </right>
      <top/>
      <bottom/>
      <diagonal/>
    </border>
    <border>
      <left style="dashed">
        <color theme="1"/>
      </left>
      <right style="thin">
        <color theme="0"/>
      </right>
      <top style="dashed">
        <color theme="0"/>
      </top>
      <bottom/>
      <diagonal/>
    </border>
    <border>
      <left style="thin">
        <color theme="0"/>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dashed">
        <color theme="1"/>
      </left>
      <right style="dashed">
        <color theme="1"/>
      </right>
      <top/>
      <bottom style="thin">
        <color indexed="64"/>
      </bottom>
      <diagonal/>
    </border>
    <border>
      <left style="dashed">
        <color theme="1"/>
      </left>
      <right/>
      <top/>
      <bottom style="thin">
        <color indexed="64"/>
      </bottom>
      <diagonal/>
    </border>
    <border>
      <left style="dashed">
        <color indexed="64"/>
      </left>
      <right style="medium">
        <color indexed="64"/>
      </right>
      <top/>
      <bottom style="thin">
        <color indexed="64"/>
      </bottom>
      <diagonal/>
    </border>
    <border>
      <left style="thick">
        <color rgb="FFFF0000"/>
      </left>
      <right style="medium">
        <color indexed="64"/>
      </right>
      <top style="thick">
        <color rgb="FFFF0000"/>
      </top>
      <bottom style="thin">
        <color indexed="64"/>
      </bottom>
      <diagonal/>
    </border>
    <border>
      <left style="medium">
        <color indexed="64"/>
      </left>
      <right/>
      <top style="thick">
        <color rgb="FFFF0000"/>
      </top>
      <bottom style="thin">
        <color indexed="64"/>
      </bottom>
      <diagonal/>
    </border>
    <border>
      <left style="dashed">
        <color theme="1"/>
      </left>
      <right style="dashed">
        <color theme="1"/>
      </right>
      <top style="thick">
        <color rgb="FFFF0000"/>
      </top>
      <bottom style="thin">
        <color indexed="64"/>
      </bottom>
      <diagonal/>
    </border>
    <border>
      <left style="dashed">
        <color theme="1"/>
      </left>
      <right/>
      <top style="thick">
        <color rgb="FFFF0000"/>
      </top>
      <bottom style="thin">
        <color indexed="64"/>
      </bottom>
      <diagonal/>
    </border>
    <border>
      <left/>
      <right style="medium">
        <color indexed="64"/>
      </right>
      <top style="thick">
        <color rgb="FFFF0000"/>
      </top>
      <bottom style="thin">
        <color auto="1"/>
      </bottom>
      <diagonal/>
    </border>
    <border>
      <left style="dashed">
        <color indexed="64"/>
      </left>
      <right style="medium">
        <color indexed="64"/>
      </right>
      <top style="thick">
        <color rgb="FFFF0000"/>
      </top>
      <bottom style="thin">
        <color indexed="64"/>
      </bottom>
      <diagonal/>
    </border>
    <border>
      <left style="medium">
        <color indexed="64"/>
      </left>
      <right style="thick">
        <color rgb="FFFF0000"/>
      </right>
      <top style="thick">
        <color rgb="FFFF0000"/>
      </top>
      <bottom style="thin">
        <color indexed="64"/>
      </bottom>
      <diagonal/>
    </border>
    <border>
      <left style="thick">
        <color rgb="FFFF0000"/>
      </left>
      <right style="medium">
        <color indexed="64"/>
      </right>
      <top style="thin">
        <color indexed="64"/>
      </top>
      <bottom style="thin">
        <color indexed="64"/>
      </bottom>
      <diagonal/>
    </border>
    <border>
      <left style="medium">
        <color indexed="64"/>
      </left>
      <right style="thick">
        <color rgb="FFFF0000"/>
      </right>
      <top style="thin">
        <color indexed="64"/>
      </top>
      <bottom style="thin">
        <color indexed="64"/>
      </bottom>
      <diagonal/>
    </border>
    <border>
      <left style="thick">
        <color rgb="FFFF0000"/>
      </left>
      <right style="medium">
        <color indexed="64"/>
      </right>
      <top style="thin">
        <color indexed="64"/>
      </top>
      <bottom style="thick">
        <color rgb="FFFF0000"/>
      </bottom>
      <diagonal/>
    </border>
    <border>
      <left style="medium">
        <color indexed="64"/>
      </left>
      <right/>
      <top style="thin">
        <color indexed="64"/>
      </top>
      <bottom style="thick">
        <color rgb="FFFF0000"/>
      </bottom>
      <diagonal/>
    </border>
    <border>
      <left style="dashed">
        <color theme="1"/>
      </left>
      <right style="dashed">
        <color theme="1"/>
      </right>
      <top style="thin">
        <color indexed="64"/>
      </top>
      <bottom style="thick">
        <color rgb="FFFF0000"/>
      </bottom>
      <diagonal/>
    </border>
    <border>
      <left style="dashed">
        <color theme="1"/>
      </left>
      <right/>
      <top style="thin">
        <color indexed="64"/>
      </top>
      <bottom style="thick">
        <color rgb="FFFF0000"/>
      </bottom>
      <diagonal/>
    </border>
    <border>
      <left style="dotted">
        <color indexed="64"/>
      </left>
      <right style="medium">
        <color indexed="64"/>
      </right>
      <top style="thin">
        <color indexed="64"/>
      </top>
      <bottom style="thick">
        <color rgb="FFFF0000"/>
      </bottom>
      <diagonal/>
    </border>
    <border>
      <left style="medium">
        <color indexed="64"/>
      </left>
      <right style="medium">
        <color indexed="64"/>
      </right>
      <top style="thin">
        <color indexed="64"/>
      </top>
      <bottom style="thick">
        <color rgb="FFFF0000"/>
      </bottom>
      <diagonal/>
    </border>
    <border>
      <left style="dashed">
        <color indexed="64"/>
      </left>
      <right style="medium">
        <color indexed="64"/>
      </right>
      <top style="thin">
        <color indexed="64"/>
      </top>
      <bottom style="thick">
        <color rgb="FFFF0000"/>
      </bottom>
      <diagonal/>
    </border>
    <border>
      <left style="medium">
        <color indexed="64"/>
      </left>
      <right style="thick">
        <color rgb="FFFF0000"/>
      </right>
      <top style="thin">
        <color indexed="64"/>
      </top>
      <bottom style="thick">
        <color rgb="FFFF0000"/>
      </bottom>
      <diagonal/>
    </border>
    <border>
      <left style="thin">
        <color indexed="64"/>
      </left>
      <right/>
      <top style="thin">
        <color indexed="64"/>
      </top>
      <bottom/>
      <diagonal/>
    </border>
    <border>
      <left style="thick">
        <color rgb="FFFF0000"/>
      </left>
      <right style="medium">
        <color indexed="64"/>
      </right>
      <top/>
      <bottom style="thin">
        <color indexed="64"/>
      </bottom>
      <diagonal/>
    </border>
    <border>
      <left style="dotted">
        <color indexed="64"/>
      </left>
      <right style="medium">
        <color indexed="64"/>
      </right>
      <top/>
      <bottom/>
      <diagonal/>
    </border>
    <border>
      <left style="medium">
        <color indexed="64"/>
      </left>
      <right style="thick">
        <color rgb="FFFF0000"/>
      </right>
      <top/>
      <bottom style="thin">
        <color indexed="64"/>
      </bottom>
      <diagonal/>
    </border>
    <border>
      <left style="thick">
        <color rgb="FFFF0000"/>
      </left>
      <right style="medium">
        <color indexed="64"/>
      </right>
      <top style="thin">
        <color indexed="64"/>
      </top>
      <bottom style="thin">
        <color theme="1"/>
      </bottom>
      <diagonal/>
    </border>
    <border>
      <left style="medium">
        <color indexed="64"/>
      </left>
      <right/>
      <top style="thin">
        <color indexed="64"/>
      </top>
      <bottom style="thin">
        <color theme="1"/>
      </bottom>
      <diagonal/>
    </border>
    <border>
      <left style="dashed">
        <color theme="1"/>
      </left>
      <right style="dashed">
        <color theme="1"/>
      </right>
      <top style="thin">
        <color indexed="64"/>
      </top>
      <bottom style="thin">
        <color theme="1"/>
      </bottom>
      <diagonal/>
    </border>
    <border>
      <left style="dashed">
        <color theme="1"/>
      </left>
      <right/>
      <top style="thin">
        <color indexed="64"/>
      </top>
      <bottom style="thin">
        <color theme="1"/>
      </bottom>
      <diagonal/>
    </border>
    <border>
      <left style="dotted">
        <color indexed="64"/>
      </left>
      <right style="medium">
        <color indexed="64"/>
      </right>
      <top style="thin">
        <color indexed="64"/>
      </top>
      <bottom style="thin">
        <color theme="1"/>
      </bottom>
      <diagonal/>
    </border>
    <border>
      <left/>
      <right style="medium">
        <color indexed="64"/>
      </right>
      <top style="thin">
        <color indexed="64"/>
      </top>
      <bottom style="thin">
        <color theme="1"/>
      </bottom>
      <diagonal/>
    </border>
    <border>
      <left style="dashed">
        <color indexed="64"/>
      </left>
      <right style="medium">
        <color indexed="64"/>
      </right>
      <top style="thin">
        <color indexed="64"/>
      </top>
      <bottom style="thin">
        <color theme="1"/>
      </bottom>
      <diagonal/>
    </border>
    <border>
      <left style="medium">
        <color indexed="64"/>
      </left>
      <right style="thick">
        <color rgb="FFFF0000"/>
      </right>
      <top style="thin">
        <color indexed="64"/>
      </top>
      <bottom style="thin">
        <color theme="1"/>
      </bottom>
      <diagonal/>
    </border>
    <border>
      <left style="dotted">
        <color indexed="64"/>
      </left>
      <right style="medium">
        <color indexed="64"/>
      </right>
      <top style="thick">
        <color rgb="FFFF0000"/>
      </top>
      <bottom style="thin">
        <color indexed="64"/>
      </bottom>
      <diagonal/>
    </border>
    <border>
      <left/>
      <right style="medium">
        <color indexed="64"/>
      </right>
      <top style="thin">
        <color indexed="64"/>
      </top>
      <bottom style="thick">
        <color rgb="FFFF0000"/>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15" fillId="0" borderId="0">
      <alignment vertical="center"/>
    </xf>
  </cellStyleXfs>
  <cellXfs count="358">
    <xf numFmtId="0" fontId="0" fillId="0" borderId="0" xfId="0">
      <alignment vertical="center"/>
    </xf>
    <xf numFmtId="0" fontId="2" fillId="0" borderId="0" xfId="0" applyFont="1">
      <alignment vertical="center"/>
    </xf>
    <xf numFmtId="0" fontId="2" fillId="0" borderId="0" xfId="0" applyFont="1" applyAlignment="1">
      <alignment horizontal="center" vertical="center" shrinkToFit="1"/>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shrinkToFit="1"/>
    </xf>
    <xf numFmtId="0" fontId="12" fillId="0" borderId="0" xfId="0" applyFont="1">
      <alignment vertical="center"/>
    </xf>
    <xf numFmtId="0" fontId="12" fillId="0" borderId="0" xfId="0" applyFont="1" applyAlignment="1">
      <alignment horizontal="center" vertical="center"/>
    </xf>
    <xf numFmtId="0" fontId="2" fillId="9" borderId="36" xfId="0" applyFont="1" applyFill="1" applyBorder="1" applyAlignment="1">
      <alignment horizontal="center" vertical="center"/>
    </xf>
    <xf numFmtId="0" fontId="2" fillId="10" borderId="36" xfId="0" applyFont="1" applyFill="1" applyBorder="1" applyAlignment="1">
      <alignment horizontal="center" vertical="center" wrapText="1"/>
    </xf>
    <xf numFmtId="0" fontId="2" fillId="10" borderId="36" xfId="0" applyFont="1" applyFill="1" applyBorder="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41" xfId="0" applyFont="1" applyBorder="1" applyAlignment="1">
      <alignment horizontal="center" vertical="center" shrinkToFit="1"/>
    </xf>
    <xf numFmtId="0" fontId="2" fillId="0" borderId="11" xfId="0" applyFont="1" applyBorder="1" applyAlignment="1">
      <alignment horizontal="center" vertical="center" wrapText="1"/>
    </xf>
    <xf numFmtId="0" fontId="2" fillId="0" borderId="1" xfId="0" applyFont="1" applyBorder="1" applyAlignment="1">
      <alignment vertical="center" wrapText="1"/>
    </xf>
    <xf numFmtId="0" fontId="2" fillId="11" borderId="1" xfId="0" applyFont="1" applyFill="1" applyBorder="1" applyAlignment="1">
      <alignment vertical="center" wrapText="1"/>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41" xfId="0" applyFont="1" applyFill="1" applyBorder="1" applyAlignment="1">
      <alignment horizontal="center" vertical="center" shrinkToFit="1"/>
    </xf>
    <xf numFmtId="0" fontId="2" fillId="0" borderId="11" xfId="0" applyFont="1" applyBorder="1" applyAlignment="1">
      <alignment horizontal="center" vertical="center"/>
    </xf>
    <xf numFmtId="0" fontId="2" fillId="11" borderId="11" xfId="0" applyFont="1" applyFill="1" applyBorder="1" applyAlignment="1">
      <alignment horizontal="center" vertical="center"/>
    </xf>
    <xf numFmtId="0" fontId="2" fillId="11" borderId="1" xfId="0" applyFont="1" applyFill="1" applyBorder="1">
      <alignment vertical="center"/>
    </xf>
    <xf numFmtId="0" fontId="2" fillId="0" borderId="43" xfId="0" applyFont="1" applyBorder="1" applyAlignment="1">
      <alignment horizontal="center" vertical="center" shrinkToFit="1"/>
    </xf>
    <xf numFmtId="0" fontId="2" fillId="0" borderId="19" xfId="0" applyFont="1" applyBorder="1" applyAlignment="1">
      <alignment horizontal="center" vertical="center"/>
    </xf>
    <xf numFmtId="0" fontId="2" fillId="0" borderId="42" xfId="0" applyFont="1" applyBorder="1" applyAlignment="1">
      <alignment horizontal="center" vertical="center" shrinkToFit="1"/>
    </xf>
    <xf numFmtId="0" fontId="2" fillId="11" borderId="42" xfId="0" applyFont="1" applyFill="1" applyBorder="1" applyAlignment="1">
      <alignment horizontal="center" vertical="center" shrinkToFit="1"/>
    </xf>
    <xf numFmtId="0" fontId="2" fillId="0" borderId="46" xfId="0" quotePrefix="1" applyFont="1" applyBorder="1" applyAlignment="1">
      <alignment horizontal="center" vertical="center" shrinkToFit="1"/>
    </xf>
    <xf numFmtId="0" fontId="2" fillId="11" borderId="46" xfId="0" quotePrefix="1" applyFont="1" applyFill="1" applyBorder="1" applyAlignment="1">
      <alignment horizontal="center" vertical="center" shrinkToFit="1"/>
    </xf>
    <xf numFmtId="0" fontId="2" fillId="12" borderId="1" xfId="0" applyFont="1" applyFill="1" applyBorder="1" applyAlignment="1">
      <alignment horizontal="center" vertical="center" wrapText="1"/>
    </xf>
    <xf numFmtId="0" fontId="2" fillId="12" borderId="1" xfId="0" applyFont="1" applyFill="1" applyBorder="1" applyAlignment="1">
      <alignment vertical="center" wrapText="1"/>
    </xf>
    <xf numFmtId="0" fontId="2" fillId="12" borderId="1" xfId="0" applyFont="1" applyFill="1" applyBorder="1">
      <alignment vertical="center"/>
    </xf>
    <xf numFmtId="0" fontId="2" fillId="12" borderId="42" xfId="0" applyFont="1" applyFill="1" applyBorder="1" applyAlignment="1">
      <alignment horizontal="center" vertical="center" shrinkToFit="1"/>
    </xf>
    <xf numFmtId="0" fontId="2" fillId="12" borderId="46" xfId="0" quotePrefix="1" applyFont="1" applyFill="1" applyBorder="1" applyAlignment="1">
      <alignment horizontal="center" vertical="center" shrinkToFit="1"/>
    </xf>
    <xf numFmtId="0" fontId="2" fillId="12" borderId="11" xfId="0" applyFont="1" applyFill="1" applyBorder="1" applyAlignment="1">
      <alignment horizontal="center" vertical="center"/>
    </xf>
    <xf numFmtId="0" fontId="2" fillId="12" borderId="1" xfId="0" applyFont="1" applyFill="1" applyBorder="1" applyAlignment="1">
      <alignment horizontal="center" vertical="center"/>
    </xf>
    <xf numFmtId="0" fontId="2" fillId="10" borderId="38" xfId="0" applyFont="1" applyFill="1" applyBorder="1" applyAlignment="1">
      <alignment horizontal="center" vertical="center" wrapText="1"/>
    </xf>
    <xf numFmtId="0" fontId="2" fillId="0" borderId="46" xfId="0" quotePrefix="1" applyFont="1" applyBorder="1" applyAlignment="1">
      <alignment horizontal="center" vertical="center"/>
    </xf>
    <xf numFmtId="0" fontId="2" fillId="11" borderId="46" xfId="0" quotePrefix="1" applyFont="1" applyFill="1" applyBorder="1" applyAlignment="1">
      <alignment horizontal="center" vertical="center"/>
    </xf>
    <xf numFmtId="0" fontId="2" fillId="0" borderId="51" xfId="0" applyFont="1" applyBorder="1" applyAlignment="1">
      <alignment horizontal="center" vertical="center" shrinkToFit="1"/>
    </xf>
    <xf numFmtId="0" fontId="2" fillId="0" borderId="50" xfId="0" quotePrefix="1" applyFont="1" applyBorder="1" applyAlignment="1">
      <alignment horizontal="center" vertical="center" shrinkToFit="1"/>
    </xf>
    <xf numFmtId="0" fontId="2" fillId="0" borderId="49" xfId="0" applyFont="1" applyBorder="1" applyAlignment="1">
      <alignment horizontal="center" vertical="center" wrapText="1"/>
    </xf>
    <xf numFmtId="0" fontId="2" fillId="0" borderId="1" xfId="0" applyFont="1" applyFill="1" applyBorder="1" applyAlignment="1">
      <alignment vertical="center" wrapText="1"/>
    </xf>
    <xf numFmtId="0" fontId="2" fillId="0" borderId="42" xfId="0" applyFont="1" applyFill="1" applyBorder="1" applyAlignment="1">
      <alignment horizontal="center" vertical="center" shrinkToFit="1"/>
    </xf>
    <xf numFmtId="0" fontId="2" fillId="0" borderId="46" xfId="0" quotePrefix="1" applyFont="1" applyFill="1" applyBorder="1" applyAlignment="1">
      <alignment horizontal="center" vertical="center" shrinkToFi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6" xfId="0" quotePrefix="1" applyFont="1" applyFill="1" applyBorder="1" applyAlignment="1">
      <alignment horizontal="center" vertical="center"/>
    </xf>
    <xf numFmtId="0" fontId="2" fillId="0" borderId="11" xfId="0" applyFont="1" applyFill="1" applyBorder="1" applyAlignment="1">
      <alignment horizontal="center" vertical="center"/>
    </xf>
    <xf numFmtId="0" fontId="2" fillId="12" borderId="46" xfId="0" quotePrefix="1" applyFont="1" applyFill="1" applyBorder="1" applyAlignment="1">
      <alignment horizontal="center" vertical="center"/>
    </xf>
    <xf numFmtId="0" fontId="2" fillId="12" borderId="41" xfId="0" applyFont="1" applyFill="1" applyBorder="1" applyAlignment="1">
      <alignment horizontal="center" vertical="center" shrinkToFit="1"/>
    </xf>
    <xf numFmtId="0" fontId="2" fillId="11" borderId="42" xfId="0" applyFont="1" applyFill="1" applyBorder="1" applyAlignment="1">
      <alignment horizontal="center" vertical="center" wrapText="1" shrinkToFit="1"/>
    </xf>
    <xf numFmtId="0" fontId="2" fillId="12" borderId="42" xfId="0" applyFont="1" applyFill="1" applyBorder="1" applyAlignment="1">
      <alignment horizontal="center" vertical="center" wrapText="1" shrinkToFit="1"/>
    </xf>
    <xf numFmtId="0" fontId="2" fillId="0" borderId="41" xfId="0" applyFont="1" applyBorder="1" applyAlignment="1">
      <alignment horizontal="center" vertical="center" wrapText="1" shrinkToFit="1"/>
    </xf>
    <xf numFmtId="0" fontId="2" fillId="11" borderId="41" xfId="0" applyFont="1" applyFill="1" applyBorder="1" applyAlignment="1">
      <alignment horizontal="center" vertical="center" wrapText="1" shrinkToFit="1"/>
    </xf>
    <xf numFmtId="0" fontId="2" fillId="12" borderId="41" xfId="0" applyFont="1" applyFill="1" applyBorder="1" applyAlignment="1">
      <alignment horizontal="center" vertical="center" wrapText="1" shrinkToFit="1"/>
    </xf>
    <xf numFmtId="0" fontId="2" fillId="11" borderId="50" xfId="0" quotePrefix="1" applyFont="1" applyFill="1" applyBorder="1" applyAlignment="1">
      <alignment horizontal="center" vertical="center"/>
    </xf>
    <xf numFmtId="0" fontId="2" fillId="11" borderId="18" xfId="0" applyFont="1" applyFill="1" applyBorder="1" applyAlignment="1">
      <alignment vertical="center" wrapText="1"/>
    </xf>
    <xf numFmtId="0" fontId="2" fillId="11" borderId="50" xfId="0" quotePrefix="1" applyFont="1" applyFill="1" applyBorder="1" applyAlignment="1">
      <alignment horizontal="center" vertical="center" shrinkToFit="1"/>
    </xf>
    <xf numFmtId="0" fontId="2" fillId="11" borderId="18" xfId="0" applyFont="1" applyFill="1" applyBorder="1" applyAlignment="1">
      <alignment horizontal="center" vertical="center" wrapText="1"/>
    </xf>
    <xf numFmtId="0" fontId="2" fillId="11" borderId="49" xfId="0" applyFont="1" applyFill="1" applyBorder="1" applyAlignment="1">
      <alignment horizontal="center" vertical="center"/>
    </xf>
    <xf numFmtId="56" fontId="2" fillId="11" borderId="46" xfId="0" quotePrefix="1" applyNumberFormat="1" applyFont="1" applyFill="1" applyBorder="1" applyAlignment="1">
      <alignment horizontal="center" vertical="center"/>
    </xf>
    <xf numFmtId="56" fontId="2" fillId="11" borderId="46" xfId="0" quotePrefix="1" applyNumberFormat="1" applyFont="1" applyFill="1" applyBorder="1" applyAlignment="1">
      <alignment horizontal="center" vertical="center" shrinkToFit="1"/>
    </xf>
    <xf numFmtId="56" fontId="2" fillId="0" borderId="20" xfId="0" applyNumberFormat="1"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11" xfId="0" quotePrefix="1" applyFont="1" applyBorder="1" applyAlignment="1">
      <alignment horizontal="center" vertical="center" shrinkToFit="1"/>
    </xf>
    <xf numFmtId="0" fontId="2" fillId="11" borderId="11" xfId="0" quotePrefix="1" applyFont="1" applyFill="1" applyBorder="1" applyAlignment="1">
      <alignment horizontal="center" vertical="center" shrinkToFit="1"/>
    </xf>
    <xf numFmtId="0" fontId="2" fillId="12" borderId="11" xfId="0" quotePrefix="1" applyFont="1" applyFill="1" applyBorder="1" applyAlignment="1">
      <alignment horizontal="center" vertical="center" shrinkToFit="1"/>
    </xf>
    <xf numFmtId="0" fontId="2" fillId="0" borderId="11" xfId="0" quotePrefix="1" applyFont="1" applyFill="1" applyBorder="1" applyAlignment="1">
      <alignment horizontal="center" vertical="center" shrinkToFit="1"/>
    </xf>
    <xf numFmtId="56" fontId="2" fillId="8" borderId="37" xfId="0" applyNumberFormat="1" applyFont="1" applyFill="1" applyBorder="1" applyAlignment="1">
      <alignment horizontal="center" vertical="center" shrinkToFit="1"/>
    </xf>
    <xf numFmtId="56" fontId="2" fillId="8" borderId="47" xfId="0" applyNumberFormat="1" applyFont="1" applyFill="1" applyBorder="1" applyAlignment="1">
      <alignment horizontal="center" vertical="center" shrinkToFit="1"/>
    </xf>
    <xf numFmtId="0" fontId="8" fillId="0" borderId="0" xfId="0" applyFont="1" applyFill="1" applyBorder="1" applyAlignment="1" applyProtection="1">
      <alignment horizontal="center" vertical="center"/>
      <protection locked="0"/>
    </xf>
    <xf numFmtId="0" fontId="2" fillId="0" borderId="41" xfId="0" applyFont="1" applyFill="1" applyBorder="1" applyAlignment="1">
      <alignment horizontal="center" vertical="center" shrinkToFit="1"/>
    </xf>
    <xf numFmtId="0" fontId="2" fillId="11" borderId="45" xfId="0" applyFont="1" applyFill="1" applyBorder="1" applyAlignment="1">
      <alignment horizontal="center" vertical="center" shrinkToFit="1"/>
    </xf>
    <xf numFmtId="0" fontId="2" fillId="0" borderId="1" xfId="0" applyFont="1" applyBorder="1" applyAlignment="1" applyProtection="1">
      <alignment shrinkToFit="1"/>
      <protection locked="0"/>
    </xf>
    <xf numFmtId="0" fontId="2" fillId="0" borderId="68" xfId="0" applyFont="1" applyBorder="1">
      <alignment vertical="center"/>
    </xf>
    <xf numFmtId="0" fontId="2" fillId="0" borderId="67" xfId="0" applyFont="1" applyBorder="1" applyAlignment="1">
      <alignment horizontal="center" vertical="center"/>
    </xf>
    <xf numFmtId="0" fontId="2" fillId="8" borderId="75" xfId="0" applyFont="1" applyFill="1" applyBorder="1" applyAlignment="1" applyProtection="1">
      <alignment horizontal="center" vertical="center" wrapText="1"/>
      <protection locked="0"/>
    </xf>
    <xf numFmtId="0" fontId="2" fillId="8" borderId="77" xfId="0" applyFont="1" applyFill="1" applyBorder="1" applyAlignment="1" applyProtection="1">
      <alignment horizontal="center" vertical="center" wrapText="1"/>
      <protection locked="0"/>
    </xf>
    <xf numFmtId="0" fontId="2" fillId="0" borderId="0" xfId="0" applyFont="1" applyProtection="1">
      <alignment vertical="center"/>
      <protection hidden="1"/>
    </xf>
    <xf numFmtId="0" fontId="2" fillId="12" borderId="13" xfId="0" applyFont="1" applyFill="1" applyBorder="1" applyAlignment="1" applyProtection="1">
      <alignment horizontal="center" vertical="center" wrapText="1"/>
      <protection hidden="1"/>
    </xf>
    <xf numFmtId="0" fontId="2" fillId="10" borderId="40" xfId="0" applyFont="1" applyFill="1" applyBorder="1" applyAlignment="1" applyProtection="1">
      <alignment horizontal="center" vertical="center" wrapText="1"/>
      <protection hidden="1"/>
    </xf>
    <xf numFmtId="0" fontId="2" fillId="10" borderId="31" xfId="0" applyFont="1" applyFill="1" applyBorder="1" applyAlignment="1" applyProtection="1">
      <alignment horizontal="center" vertical="center" wrapText="1"/>
      <protection hidden="1"/>
    </xf>
    <xf numFmtId="0" fontId="2" fillId="10" borderId="18" xfId="0" applyFont="1" applyFill="1" applyBorder="1" applyAlignment="1" applyProtection="1">
      <alignment horizontal="center" vertical="center" wrapText="1"/>
      <protection hidden="1"/>
    </xf>
    <xf numFmtId="0" fontId="2" fillId="10" borderId="55" xfId="0" applyFont="1" applyFill="1" applyBorder="1" applyAlignment="1" applyProtection="1">
      <alignment horizontal="center" vertical="center"/>
      <protection hidden="1"/>
    </xf>
    <xf numFmtId="0" fontId="4" fillId="0" borderId="74" xfId="0" applyFont="1" applyBorder="1" applyAlignment="1" applyProtection="1">
      <alignment horizontal="center" vertical="center"/>
      <protection hidden="1"/>
    </xf>
    <xf numFmtId="0" fontId="2" fillId="7" borderId="8" xfId="0" applyFont="1" applyFill="1" applyBorder="1" applyAlignment="1" applyProtection="1">
      <alignment horizontal="center" vertical="center"/>
      <protection hidden="1"/>
    </xf>
    <xf numFmtId="0" fontId="4" fillId="0" borderId="74" xfId="0" applyFont="1" applyFill="1" applyBorder="1" applyAlignment="1" applyProtection="1">
      <alignment horizontal="center" vertical="center"/>
      <protection hidden="1"/>
    </xf>
    <xf numFmtId="0" fontId="4" fillId="0" borderId="74" xfId="0" applyFont="1" applyBorder="1" applyAlignment="1" applyProtection="1">
      <alignment horizontal="center" vertical="center" wrapText="1"/>
      <protection hidden="1"/>
    </xf>
    <xf numFmtId="0" fontId="10" fillId="4" borderId="21" xfId="0" applyFont="1" applyFill="1" applyBorder="1" applyAlignment="1" applyProtection="1">
      <alignment horizontal="center" vertical="center" shrinkToFit="1"/>
      <protection hidden="1"/>
    </xf>
    <xf numFmtId="0" fontId="10" fillId="13" borderId="7" xfId="0" applyFont="1" applyFill="1" applyBorder="1" applyAlignment="1" applyProtection="1">
      <alignment horizontal="center" vertical="center" shrinkToFit="1"/>
      <protection hidden="1"/>
    </xf>
    <xf numFmtId="0" fontId="10" fillId="13" borderId="52" xfId="0" applyFont="1" applyFill="1" applyBorder="1" applyAlignment="1" applyProtection="1">
      <alignment horizontal="center" vertical="center" shrinkToFit="1"/>
      <protection hidden="1"/>
    </xf>
    <xf numFmtId="0" fontId="2" fillId="14" borderId="57" xfId="0" applyFont="1" applyFill="1" applyBorder="1" applyAlignment="1" applyProtection="1">
      <alignment horizontal="centerContinuous" vertical="center"/>
      <protection hidden="1"/>
    </xf>
    <xf numFmtId="0" fontId="2" fillId="14" borderId="58" xfId="0" applyFont="1" applyFill="1" applyBorder="1" applyAlignment="1" applyProtection="1">
      <alignment horizontal="centerContinuous" vertical="center"/>
      <protection hidden="1"/>
    </xf>
    <xf numFmtId="0" fontId="2" fillId="14" borderId="59" xfId="0" applyFont="1" applyFill="1" applyBorder="1" applyAlignment="1" applyProtection="1">
      <alignment horizontal="centerContinuous" vertical="center"/>
      <protection hidden="1"/>
    </xf>
    <xf numFmtId="0" fontId="2" fillId="5" borderId="78" xfId="0" applyFont="1" applyFill="1" applyBorder="1" applyAlignment="1" applyProtection="1">
      <alignment horizontal="center" vertical="center"/>
      <protection hidden="1"/>
    </xf>
    <xf numFmtId="0" fontId="2" fillId="12" borderId="13" xfId="0" applyFont="1" applyFill="1" applyBorder="1" applyAlignment="1" applyProtection="1">
      <alignment horizontal="center" vertical="center"/>
      <protection hidden="1"/>
    </xf>
    <xf numFmtId="0" fontId="2" fillId="5" borderId="81" xfId="0" applyFont="1" applyFill="1" applyBorder="1" applyAlignment="1" applyProtection="1">
      <alignment horizontal="center" vertical="center"/>
      <protection hidden="1"/>
    </xf>
    <xf numFmtId="0" fontId="2" fillId="9" borderId="15" xfId="0" applyFont="1" applyFill="1" applyBorder="1" applyAlignment="1" applyProtection="1">
      <alignment vertical="center"/>
      <protection hidden="1"/>
    </xf>
    <xf numFmtId="0" fontId="2" fillId="10" borderId="14" xfId="0" applyFont="1" applyFill="1" applyBorder="1" applyAlignment="1" applyProtection="1">
      <alignment horizontal="center" vertical="center" wrapText="1"/>
      <protection hidden="1"/>
    </xf>
    <xf numFmtId="0" fontId="2" fillId="10" borderId="32" xfId="0" applyFont="1" applyFill="1" applyBorder="1" applyAlignment="1" applyProtection="1">
      <alignment horizontal="center" vertical="center" wrapText="1"/>
      <protection hidden="1"/>
    </xf>
    <xf numFmtId="0" fontId="2" fillId="10" borderId="60" xfId="0" applyFont="1" applyFill="1" applyBorder="1" applyAlignment="1" applyProtection="1">
      <alignment horizontal="center" vertical="center"/>
      <protection hidden="1"/>
    </xf>
    <xf numFmtId="0" fontId="2" fillId="0" borderId="79"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82" xfId="0" applyFont="1" applyBorder="1" applyAlignment="1" applyProtection="1">
      <alignment horizontal="center" vertical="center"/>
      <protection hidden="1"/>
    </xf>
    <xf numFmtId="0" fontId="2" fillId="0" borderId="5"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0" fontId="2" fillId="0" borderId="5" xfId="0" applyFont="1" applyFill="1" applyBorder="1" applyAlignment="1" applyProtection="1">
      <alignment horizontal="center" vertical="center" wrapText="1"/>
      <protection hidden="1"/>
    </xf>
    <xf numFmtId="0" fontId="2" fillId="0" borderId="1" xfId="0" applyFont="1" applyFill="1" applyBorder="1" applyAlignment="1" applyProtection="1">
      <alignment horizontal="center" vertical="center"/>
      <protection hidden="1"/>
    </xf>
    <xf numFmtId="0" fontId="2" fillId="0" borderId="6" xfId="0" applyFont="1" applyFill="1" applyBorder="1" applyAlignment="1" applyProtection="1">
      <alignment horizontal="center" vertical="center"/>
      <protection hidden="1"/>
    </xf>
    <xf numFmtId="0" fontId="2" fillId="0" borderId="82" xfId="0" applyFont="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2" fillId="0" borderId="79" xfId="0" applyFont="1" applyBorder="1" applyAlignment="1" applyProtection="1">
      <alignment horizontal="center" vertical="center" wrapText="1"/>
      <protection hidden="1"/>
    </xf>
    <xf numFmtId="0" fontId="2" fillId="0" borderId="83" xfId="0" applyFont="1" applyBorder="1" applyAlignment="1" applyProtection="1">
      <alignment horizontal="center" vertical="center" wrapText="1"/>
      <protection hidden="1"/>
    </xf>
    <xf numFmtId="0" fontId="2" fillId="0" borderId="17" xfId="0" applyFont="1" applyFill="1" applyBorder="1" applyAlignment="1" applyProtection="1">
      <alignment horizontal="center" vertical="center" wrapText="1"/>
      <protection hidden="1"/>
    </xf>
    <xf numFmtId="0" fontId="4" fillId="0" borderId="70" xfId="0" applyFont="1" applyFill="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7" xfId="0" applyFont="1" applyFill="1" applyBorder="1" applyAlignment="1" applyProtection="1">
      <alignment horizontal="center" vertical="center" wrapText="1"/>
      <protection hidden="1"/>
    </xf>
    <xf numFmtId="0" fontId="2" fillId="0" borderId="16" xfId="0" applyFont="1" applyFill="1" applyBorder="1" applyAlignment="1" applyProtection="1">
      <alignment horizontal="center" vertical="center"/>
      <protection hidden="1"/>
    </xf>
    <xf numFmtId="0" fontId="2" fillId="0" borderId="8" xfId="0" applyFont="1" applyFill="1" applyBorder="1" applyAlignment="1" applyProtection="1">
      <alignment horizontal="center" vertical="center"/>
      <protection hidden="1"/>
    </xf>
    <xf numFmtId="0" fontId="2" fillId="0" borderId="80"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protection hidden="1"/>
    </xf>
    <xf numFmtId="0" fontId="2" fillId="0" borderId="0" xfId="0" applyFont="1" applyAlignment="1" applyProtection="1">
      <alignment vertical="center" wrapText="1"/>
      <protection hidden="1"/>
    </xf>
    <xf numFmtId="0" fontId="2" fillId="0" borderId="0" xfId="0" applyFont="1" applyAlignment="1" applyProtection="1">
      <alignment vertical="center"/>
      <protection hidden="1"/>
    </xf>
    <xf numFmtId="176" fontId="8" fillId="4" borderId="0" xfId="0" applyNumberFormat="1" applyFont="1" applyFill="1" applyAlignment="1" applyProtection="1">
      <alignment vertical="center" shrinkToFit="1"/>
      <protection locked="0"/>
    </xf>
    <xf numFmtId="0" fontId="8" fillId="7" borderId="0" xfId="0" applyFont="1" applyFill="1" applyAlignment="1" applyProtection="1">
      <alignment horizontal="right" vertical="center"/>
      <protection hidden="1"/>
    </xf>
    <xf numFmtId="0" fontId="2" fillId="0" borderId="19" xfId="0" applyFont="1" applyBorder="1">
      <alignment vertical="center"/>
    </xf>
    <xf numFmtId="0" fontId="8" fillId="7" borderId="13" xfId="0" applyFont="1" applyFill="1" applyBorder="1" applyAlignment="1" applyProtection="1">
      <alignment horizontal="center" vertical="center"/>
      <protection hidden="1"/>
    </xf>
    <xf numFmtId="0" fontId="8" fillId="7" borderId="6" xfId="0" applyFont="1" applyFill="1" applyBorder="1" applyAlignment="1" applyProtection="1">
      <alignment horizontal="center" vertical="center"/>
      <protection hidden="1"/>
    </xf>
    <xf numFmtId="0" fontId="8" fillId="7" borderId="8" xfId="0" applyFont="1" applyFill="1" applyBorder="1" applyAlignment="1" applyProtection="1">
      <alignment horizontal="center" vertical="center"/>
      <protection hidden="1"/>
    </xf>
    <xf numFmtId="0" fontId="15" fillId="0" borderId="0" xfId="2">
      <alignment vertical="center"/>
    </xf>
    <xf numFmtId="0" fontId="2" fillId="0" borderId="1" xfId="0" applyFont="1" applyFill="1" applyBorder="1" applyAlignment="1">
      <alignment horizontal="center" vertical="center" wrapText="1"/>
    </xf>
    <xf numFmtId="0" fontId="10" fillId="0" borderId="4" xfId="0" applyFont="1" applyFill="1" applyBorder="1" applyAlignment="1" applyProtection="1">
      <alignment horizontal="center" shrinkToFit="1"/>
      <protection locked="0"/>
    </xf>
    <xf numFmtId="0" fontId="10" fillId="0" borderId="28" xfId="0" applyFont="1" applyFill="1" applyBorder="1" applyAlignment="1" applyProtection="1">
      <alignment horizontal="center" wrapText="1" shrinkToFit="1"/>
      <protection locked="0"/>
    </xf>
    <xf numFmtId="0" fontId="10" fillId="0" borderId="44" xfId="0" applyFont="1" applyFill="1" applyBorder="1" applyAlignment="1" applyProtection="1">
      <alignment horizontal="center" wrapText="1" shrinkToFit="1"/>
      <protection locked="0"/>
    </xf>
    <xf numFmtId="177" fontId="10" fillId="0" borderId="48" xfId="0" applyNumberFormat="1" applyFont="1" applyFill="1" applyBorder="1" applyAlignment="1" applyProtection="1">
      <alignment horizontal="center" shrinkToFit="1"/>
      <protection locked="0"/>
    </xf>
    <xf numFmtId="58" fontId="10" fillId="0" borderId="48" xfId="0" applyNumberFormat="1" applyFont="1" applyFill="1" applyBorder="1" applyAlignment="1" applyProtection="1">
      <alignment horizontal="center" wrapText="1" shrinkToFit="1"/>
      <protection locked="0"/>
    </xf>
    <xf numFmtId="177" fontId="10" fillId="0" borderId="4" xfId="0" applyNumberFormat="1" applyFont="1" applyFill="1" applyBorder="1" applyAlignment="1" applyProtection="1">
      <alignment horizontal="center" wrapText="1" shrinkToFit="1"/>
      <protection locked="0"/>
    </xf>
    <xf numFmtId="177" fontId="10" fillId="0" borderId="3" xfId="0" applyNumberFormat="1" applyFont="1" applyFill="1" applyBorder="1" applyAlignment="1" applyProtection="1">
      <alignment horizontal="center" shrinkToFit="1"/>
      <protection locked="0"/>
    </xf>
    <xf numFmtId="58" fontId="10" fillId="0" borderId="64" xfId="0" applyNumberFormat="1" applyFont="1" applyFill="1" applyBorder="1" applyAlignment="1" applyProtection="1">
      <alignment horizontal="center" wrapText="1" shrinkToFit="1"/>
      <protection locked="0"/>
    </xf>
    <xf numFmtId="0" fontId="10" fillId="0" borderId="5" xfId="0" applyFont="1" applyFill="1" applyBorder="1" applyAlignment="1" applyProtection="1">
      <alignment horizontal="center" shrinkToFit="1"/>
      <protection locked="0"/>
    </xf>
    <xf numFmtId="0" fontId="10" fillId="0" borderId="7" xfId="0" applyFont="1" applyFill="1" applyBorder="1" applyAlignment="1" applyProtection="1">
      <alignment horizontal="center" shrinkToFit="1"/>
      <protection locked="0"/>
    </xf>
    <xf numFmtId="0" fontId="17" fillId="11" borderId="1" xfId="1" applyFont="1" applyFill="1" applyBorder="1">
      <alignment vertical="center"/>
    </xf>
    <xf numFmtId="0" fontId="17" fillId="12" borderId="1" xfId="1" applyFont="1" applyFill="1" applyBorder="1">
      <alignment vertical="center"/>
    </xf>
    <xf numFmtId="0" fontId="2" fillId="2" borderId="0" xfId="0" applyFont="1" applyFill="1" applyProtection="1">
      <alignment vertical="center"/>
      <protection hidden="1"/>
    </xf>
    <xf numFmtId="0" fontId="3" fillId="2" borderId="0" xfId="0" applyFont="1" applyFill="1" applyProtection="1">
      <alignment vertical="center"/>
      <protection hidden="1"/>
    </xf>
    <xf numFmtId="58" fontId="10" fillId="0" borderId="62" xfId="0" applyNumberFormat="1" applyFont="1" applyFill="1" applyBorder="1" applyAlignment="1" applyProtection="1">
      <alignment horizontal="center" shrinkToFit="1"/>
      <protection hidden="1"/>
    </xf>
    <xf numFmtId="58" fontId="10" fillId="0" borderId="63" xfId="0" applyNumberFormat="1" applyFont="1" applyFill="1" applyBorder="1" applyAlignment="1" applyProtection="1">
      <alignment horizontal="center" shrinkToFit="1"/>
      <protection hidden="1"/>
    </xf>
    <xf numFmtId="0" fontId="17" fillId="11" borderId="1" xfId="1" applyFont="1" applyFill="1" applyBorder="1" applyAlignment="1">
      <alignment vertical="center" wrapText="1"/>
    </xf>
    <xf numFmtId="0" fontId="17" fillId="12" borderId="1" xfId="1" applyFont="1" applyFill="1" applyBorder="1" applyAlignment="1">
      <alignment vertical="center" wrapText="1"/>
    </xf>
    <xf numFmtId="0" fontId="12" fillId="0" borderId="0" xfId="0" applyFont="1" applyAlignment="1" applyProtection="1">
      <alignment horizontal="center" vertical="center"/>
    </xf>
    <xf numFmtId="0" fontId="12" fillId="0" borderId="0" xfId="0" applyFont="1" applyProtection="1">
      <alignment vertical="center"/>
    </xf>
    <xf numFmtId="0" fontId="12" fillId="5" borderId="1" xfId="0" applyFont="1" applyFill="1" applyBorder="1" applyAlignment="1" applyProtection="1">
      <alignment horizontal="center" vertical="center"/>
    </xf>
    <xf numFmtId="0" fontId="12" fillId="12" borderId="1" xfId="0" applyFont="1" applyFill="1" applyBorder="1" applyAlignment="1" applyProtection="1">
      <alignment horizontal="center" vertical="center"/>
    </xf>
    <xf numFmtId="0" fontId="12" fillId="0" borderId="30" xfId="0" applyFont="1" applyBorder="1" applyAlignment="1" applyProtection="1">
      <alignment horizontal="center" vertical="center"/>
    </xf>
    <xf numFmtId="0" fontId="12" fillId="5" borderId="9" xfId="0"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9" xfId="0" applyFont="1" applyBorder="1" applyAlignment="1" applyProtection="1">
      <alignment horizontal="center" vertical="center"/>
    </xf>
    <xf numFmtId="0" fontId="12" fillId="0" borderId="1" xfId="0" applyFont="1" applyBorder="1" applyAlignment="1" applyProtection="1">
      <alignment horizontal="center" vertical="center"/>
    </xf>
    <xf numFmtId="0" fontId="2" fillId="0" borderId="9"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shrinkToFit="1"/>
      <protection locked="0"/>
    </xf>
    <xf numFmtId="176" fontId="2" fillId="0" borderId="0" xfId="0" applyNumberFormat="1" applyFont="1" applyAlignment="1" applyProtection="1">
      <alignment horizontal="center" vertical="center"/>
      <protection locked="0"/>
    </xf>
    <xf numFmtId="0" fontId="2" fillId="0" borderId="0" xfId="0" applyFont="1" applyProtection="1">
      <alignment vertical="center"/>
      <protection locked="0"/>
    </xf>
    <xf numFmtId="176" fontId="8" fillId="0" borderId="0" xfId="0" applyNumberFormat="1" applyFont="1" applyFill="1" applyBorder="1" applyAlignment="1" applyProtection="1">
      <alignment horizontal="center" vertical="center" shrinkToFit="1"/>
      <protection locked="0"/>
    </xf>
    <xf numFmtId="0" fontId="8" fillId="0" borderId="0" xfId="0" applyFont="1" applyAlignment="1" applyProtection="1">
      <alignment horizontal="center" vertical="center"/>
      <protection locked="0"/>
    </xf>
    <xf numFmtId="176" fontId="8" fillId="0" borderId="0" xfId="0" applyNumberFormat="1" applyFont="1" applyAlignment="1" applyProtection="1">
      <alignment horizontal="center" vertical="center"/>
      <protection locked="0"/>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center" vertical="center"/>
      <protection locked="0"/>
    </xf>
    <xf numFmtId="0" fontId="4" fillId="2" borderId="0" xfId="0" applyFont="1" applyFill="1" applyAlignment="1" applyProtection="1">
      <alignment vertical="top" wrapText="1"/>
      <protection locked="0"/>
    </xf>
    <xf numFmtId="0" fontId="2" fillId="0" borderId="0" xfId="0" applyFont="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8" fillId="0" borderId="23" xfId="0" applyFont="1" applyBorder="1" applyProtection="1">
      <alignment vertical="center"/>
      <protection locked="0"/>
    </xf>
    <xf numFmtId="0" fontId="8" fillId="2" borderId="0" xfId="0" applyFont="1" applyFill="1" applyAlignment="1" applyProtection="1">
      <alignment horizontal="center" vertical="center" shrinkToFit="1"/>
      <protection locked="0"/>
    </xf>
    <xf numFmtId="0" fontId="9" fillId="2" borderId="0" xfId="1" applyFont="1" applyFill="1" applyBorder="1" applyAlignment="1" applyProtection="1">
      <alignment horizontal="right" vertical="top"/>
      <protection locked="0"/>
    </xf>
    <xf numFmtId="0" fontId="3" fillId="0" borderId="3" xfId="0" applyFont="1" applyBorder="1" applyAlignment="1" applyProtection="1">
      <alignment horizontal="center" shrinkToFit="1"/>
      <protection locked="0"/>
    </xf>
    <xf numFmtId="0" fontId="8" fillId="2" borderId="85"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protection hidden="1"/>
    </xf>
    <xf numFmtId="0" fontId="8" fillId="2" borderId="7" xfId="0" applyFont="1" applyFill="1" applyBorder="1" applyAlignment="1" applyProtection="1">
      <alignment horizontal="center" vertical="center"/>
      <protection hidden="1"/>
    </xf>
    <xf numFmtId="0" fontId="16" fillId="2" borderId="0" xfId="0" applyFont="1" applyFill="1" applyAlignment="1" applyProtection="1">
      <alignment horizontal="left" vertical="center"/>
      <protection hidden="1"/>
    </xf>
    <xf numFmtId="0" fontId="8" fillId="0" borderId="0" xfId="0" applyFont="1" applyAlignment="1" applyProtection="1">
      <alignment horizontal="center" vertical="center" shrinkToFit="1"/>
      <protection hidden="1"/>
    </xf>
    <xf numFmtId="0" fontId="8" fillId="0" borderId="0" xfId="0" applyFont="1" applyAlignment="1" applyProtection="1">
      <alignment horizontal="center" vertical="center"/>
      <protection hidden="1"/>
    </xf>
    <xf numFmtId="0" fontId="8" fillId="0" borderId="0" xfId="0" applyFont="1" applyProtection="1">
      <alignment vertical="center"/>
      <protection hidden="1"/>
    </xf>
    <xf numFmtId="0" fontId="8" fillId="2" borderId="0" xfId="0" applyFont="1" applyFill="1" applyAlignment="1" applyProtection="1">
      <alignment horizontal="left" vertical="center"/>
      <protection hidden="1"/>
    </xf>
    <xf numFmtId="0" fontId="8" fillId="2" borderId="0" xfId="0"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176" fontId="8" fillId="2" borderId="0" xfId="0" applyNumberFormat="1" applyFont="1" applyFill="1" applyAlignment="1" applyProtection="1">
      <alignment vertical="center" shrinkToFit="1"/>
      <protection hidden="1"/>
    </xf>
    <xf numFmtId="0" fontId="2" fillId="0" borderId="0" xfId="0" applyFont="1" applyBorder="1" applyAlignment="1" applyProtection="1">
      <alignment horizontal="center" vertical="center"/>
      <protection hidden="1"/>
    </xf>
    <xf numFmtId="0" fontId="13" fillId="2" borderId="90" xfId="0" applyFont="1" applyFill="1" applyBorder="1" applyAlignment="1" applyProtection="1">
      <alignment horizontal="center" vertical="center" wrapText="1"/>
      <protection hidden="1"/>
    </xf>
    <xf numFmtId="0" fontId="7" fillId="3" borderId="24" xfId="0" applyFont="1" applyFill="1" applyBorder="1" applyAlignment="1" applyProtection="1">
      <alignment horizontal="center" vertical="center" wrapText="1"/>
      <protection hidden="1"/>
    </xf>
    <xf numFmtId="176" fontId="8" fillId="2" borderId="0" xfId="0" applyNumberFormat="1" applyFont="1" applyFill="1" applyAlignment="1" applyProtection="1">
      <alignment horizontal="left" vertical="center"/>
      <protection hidden="1"/>
    </xf>
    <xf numFmtId="0" fontId="20" fillId="3" borderId="89" xfId="0" applyFont="1" applyFill="1" applyBorder="1" applyAlignment="1" applyProtection="1">
      <alignment horizontal="center" vertical="center" wrapText="1"/>
      <protection hidden="1"/>
    </xf>
    <xf numFmtId="0" fontId="20" fillId="3" borderId="24" xfId="0" applyFont="1" applyFill="1" applyBorder="1" applyAlignment="1" applyProtection="1">
      <alignment horizontal="center" vertical="center" wrapText="1"/>
      <protection hidden="1"/>
    </xf>
    <xf numFmtId="0" fontId="7" fillId="3" borderId="97" xfId="0" applyFont="1" applyFill="1" applyBorder="1" applyAlignment="1" applyProtection="1">
      <alignment horizontal="center" vertical="center"/>
      <protection hidden="1"/>
    </xf>
    <xf numFmtId="0" fontId="7" fillId="3" borderId="98" xfId="0" applyFont="1" applyFill="1" applyBorder="1" applyAlignment="1" applyProtection="1">
      <alignment horizontal="center" vertical="center" wrapText="1"/>
      <protection hidden="1"/>
    </xf>
    <xf numFmtId="0" fontId="13" fillId="7" borderId="98" xfId="0" applyFont="1" applyFill="1" applyBorder="1" applyAlignment="1" applyProtection="1">
      <alignment horizontal="center" vertical="center" wrapText="1"/>
      <protection hidden="1"/>
    </xf>
    <xf numFmtId="0" fontId="3" fillId="0" borderId="100" xfId="0" applyFont="1" applyBorder="1" applyAlignment="1" applyProtection="1">
      <alignment horizontal="center" shrinkToFit="1"/>
      <protection locked="0"/>
    </xf>
    <xf numFmtId="0" fontId="2" fillId="0" borderId="11"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0" xfId="0" applyFont="1" applyAlignment="1">
      <alignment vertical="center" shrinkToFit="1"/>
    </xf>
    <xf numFmtId="0" fontId="2" fillId="0" borderId="0" xfId="0" applyFont="1" applyAlignment="1">
      <alignment vertical="center"/>
    </xf>
    <xf numFmtId="56" fontId="3" fillId="6" borderId="4" xfId="0" applyNumberFormat="1" applyFont="1" applyFill="1" applyBorder="1" applyAlignment="1" applyProtection="1">
      <alignment horizontal="center" vertical="center" wrapText="1" shrinkToFit="1"/>
      <protection hidden="1"/>
    </xf>
    <xf numFmtId="0" fontId="3" fillId="6" borderId="4" xfId="0" applyFont="1" applyFill="1" applyBorder="1" applyAlignment="1" applyProtection="1">
      <alignment horizontal="left" vertical="center" wrapText="1" shrinkToFit="1"/>
      <protection hidden="1"/>
    </xf>
    <xf numFmtId="0" fontId="2" fillId="6" borderId="105" xfId="0" applyFont="1" applyFill="1" applyBorder="1" applyAlignment="1" applyProtection="1">
      <alignment horizontal="center" vertical="center" wrapText="1" shrinkToFit="1"/>
      <protection hidden="1"/>
    </xf>
    <xf numFmtId="56" fontId="3" fillId="6" borderId="106" xfId="0" applyNumberFormat="1" applyFont="1" applyFill="1" applyBorder="1" applyAlignment="1" applyProtection="1">
      <alignment horizontal="center" vertical="center" wrapText="1" shrinkToFit="1"/>
      <protection hidden="1"/>
    </xf>
    <xf numFmtId="0" fontId="3" fillId="6" borderId="106" xfId="0" applyFont="1" applyFill="1" applyBorder="1" applyAlignment="1" applyProtection="1">
      <alignment horizontal="left" vertical="center" wrapText="1" shrinkToFit="1"/>
      <protection hidden="1"/>
    </xf>
    <xf numFmtId="0" fontId="2" fillId="6" borderId="112" xfId="0" applyFont="1" applyFill="1" applyBorder="1" applyAlignment="1" applyProtection="1">
      <alignment horizontal="center" vertical="center" wrapText="1" shrinkToFit="1"/>
      <protection hidden="1"/>
    </xf>
    <xf numFmtId="0" fontId="2" fillId="6" borderId="114" xfId="0" applyFont="1" applyFill="1" applyBorder="1" applyAlignment="1" applyProtection="1">
      <alignment horizontal="center" vertical="center" wrapText="1" shrinkToFit="1"/>
      <protection hidden="1"/>
    </xf>
    <xf numFmtId="56" fontId="3" fillId="6" borderId="115" xfId="0" applyNumberFormat="1" applyFont="1" applyFill="1" applyBorder="1" applyAlignment="1" applyProtection="1">
      <alignment horizontal="center" vertical="center" wrapText="1" shrinkToFit="1"/>
      <protection hidden="1"/>
    </xf>
    <xf numFmtId="0" fontId="3" fillId="6" borderId="115" xfId="0" applyFont="1" applyFill="1" applyBorder="1" applyAlignment="1" applyProtection="1">
      <alignment horizontal="left" vertical="center" wrapText="1" shrinkToFit="1"/>
      <protection hidden="1"/>
    </xf>
    <xf numFmtId="0" fontId="3" fillId="6" borderId="115" xfId="0" applyFont="1" applyFill="1" applyBorder="1" applyAlignment="1" applyProtection="1">
      <alignment horizontal="center" vertical="center" shrinkToFit="1"/>
      <protection hidden="1"/>
    </xf>
    <xf numFmtId="0" fontId="3" fillId="6" borderId="116" xfId="0" applyFont="1" applyFill="1" applyBorder="1" applyAlignment="1" applyProtection="1">
      <alignment horizontal="center" vertical="center" wrapText="1" shrinkToFit="1"/>
      <protection hidden="1"/>
    </xf>
    <xf numFmtId="58" fontId="3" fillId="6" borderId="118" xfId="0" applyNumberFormat="1" applyFont="1" applyFill="1" applyBorder="1" applyAlignment="1" applyProtection="1">
      <alignment horizontal="center" vertical="center" shrinkToFit="1"/>
      <protection hidden="1"/>
    </xf>
    <xf numFmtId="177" fontId="3" fillId="6" borderId="119" xfId="0" applyNumberFormat="1" applyFont="1" applyFill="1" applyBorder="1" applyAlignment="1" applyProtection="1">
      <alignment horizontal="center" vertical="center" shrinkToFit="1"/>
      <protection hidden="1"/>
    </xf>
    <xf numFmtId="56" fontId="3" fillId="6" borderId="120" xfId="0" applyNumberFormat="1" applyFont="1" applyFill="1" applyBorder="1" applyAlignment="1" applyProtection="1">
      <alignment horizontal="center" vertical="center" shrinkToFit="1"/>
      <protection hidden="1"/>
    </xf>
    <xf numFmtId="0" fontId="3" fillId="6" borderId="121" xfId="0" applyFont="1" applyFill="1" applyBorder="1" applyAlignment="1" applyProtection="1">
      <alignment horizontal="center" vertical="center" shrinkToFit="1"/>
      <protection hidden="1"/>
    </xf>
    <xf numFmtId="0" fontId="14" fillId="7" borderId="11" xfId="0" applyFont="1" applyFill="1" applyBorder="1" applyAlignment="1" applyProtection="1">
      <alignment horizontal="center" vertical="center" shrinkToFit="1"/>
      <protection hidden="1"/>
    </xf>
    <xf numFmtId="0" fontId="2" fillId="0" borderId="1" xfId="0" applyFont="1" applyBorder="1" applyAlignment="1">
      <alignment vertical="center"/>
    </xf>
    <xf numFmtId="0" fontId="2" fillId="0" borderId="1" xfId="0" applyFont="1" applyBorder="1" applyAlignment="1">
      <alignment shrinkToFit="1"/>
    </xf>
    <xf numFmtId="0" fontId="10" fillId="0" borderId="101" xfId="0" applyFont="1" applyBorder="1" applyAlignment="1" applyProtection="1">
      <alignment horizontal="center" shrinkToFit="1"/>
      <protection locked="0"/>
    </xf>
    <xf numFmtId="0" fontId="10" fillId="0" borderId="101" xfId="0" applyFont="1" applyBorder="1" applyAlignment="1" applyProtection="1">
      <alignment horizontal="left" shrinkToFit="1"/>
      <protection locked="0"/>
    </xf>
    <xf numFmtId="0" fontId="10" fillId="0" borderId="101" xfId="0" applyFont="1" applyFill="1" applyBorder="1" applyAlignment="1" applyProtection="1">
      <alignment horizontal="center" shrinkToFit="1"/>
      <protection locked="0"/>
    </xf>
    <xf numFmtId="0" fontId="10" fillId="0" borderId="102" xfId="0" applyFont="1" applyFill="1" applyBorder="1" applyAlignment="1" applyProtection="1">
      <alignment horizontal="center" wrapText="1" shrinkToFit="1"/>
      <protection locked="0"/>
    </xf>
    <xf numFmtId="58" fontId="10" fillId="0" borderId="103" xfId="0" applyNumberFormat="1" applyFont="1" applyFill="1" applyBorder="1" applyAlignment="1" applyProtection="1">
      <alignment horizontal="center" wrapText="1" shrinkToFit="1"/>
      <protection locked="0"/>
    </xf>
    <xf numFmtId="58" fontId="10" fillId="0" borderId="87" xfId="0" applyNumberFormat="1" applyFont="1" applyFill="1" applyBorder="1" applyAlignment="1" applyProtection="1">
      <alignment horizontal="center" shrinkToFit="1"/>
      <protection hidden="1"/>
    </xf>
    <xf numFmtId="177" fontId="10" fillId="0" borderId="101" xfId="0" applyNumberFormat="1" applyFont="1" applyFill="1" applyBorder="1" applyAlignment="1" applyProtection="1">
      <alignment horizontal="center" wrapText="1" shrinkToFit="1"/>
      <protection locked="0"/>
    </xf>
    <xf numFmtId="56" fontId="10" fillId="0" borderId="104" xfId="0" applyNumberFormat="1" applyFont="1" applyFill="1" applyBorder="1" applyAlignment="1" applyProtection="1">
      <alignment horizontal="center" shrinkToFit="1"/>
      <protection hidden="1"/>
    </xf>
    <xf numFmtId="0" fontId="10" fillId="0" borderId="66" xfId="0" applyFont="1" applyFill="1" applyBorder="1" applyAlignment="1" applyProtection="1">
      <alignment horizontal="center" shrinkToFit="1"/>
      <protection locked="0"/>
    </xf>
    <xf numFmtId="0" fontId="10" fillId="0" borderId="4" xfId="0" applyFont="1" applyBorder="1" applyAlignment="1" applyProtection="1">
      <alignment horizontal="center" shrinkToFit="1"/>
      <protection locked="0"/>
    </xf>
    <xf numFmtId="0" fontId="10" fillId="0" borderId="4" xfId="0" applyFont="1" applyBorder="1" applyAlignment="1" applyProtection="1">
      <alignment horizontal="left" shrinkToFit="1"/>
      <protection locked="0"/>
    </xf>
    <xf numFmtId="58" fontId="10" fillId="0" borderId="44" xfId="0" applyNumberFormat="1" applyFont="1" applyFill="1" applyBorder="1" applyAlignment="1" applyProtection="1">
      <alignment horizontal="center" wrapText="1" shrinkToFit="1"/>
      <protection locked="0"/>
    </xf>
    <xf numFmtId="56" fontId="10" fillId="0" borderId="65" xfId="0" applyNumberFormat="1" applyFont="1" applyFill="1" applyBorder="1" applyAlignment="1" applyProtection="1">
      <alignment horizontal="center" shrinkToFit="1"/>
      <protection hidden="1"/>
    </xf>
    <xf numFmtId="0" fontId="2" fillId="6" borderId="123" xfId="0" applyFont="1" applyFill="1" applyBorder="1" applyAlignment="1" applyProtection="1">
      <alignment horizontal="center" vertical="center" wrapText="1" shrinkToFit="1"/>
      <protection hidden="1"/>
    </xf>
    <xf numFmtId="56" fontId="3" fillId="6" borderId="101" xfId="0" applyNumberFormat="1" applyFont="1" applyFill="1" applyBorder="1" applyAlignment="1" applyProtection="1">
      <alignment horizontal="center" vertical="center" wrapText="1" shrinkToFit="1"/>
      <protection hidden="1"/>
    </xf>
    <xf numFmtId="0" fontId="3" fillId="6" borderId="101" xfId="0" applyFont="1" applyFill="1" applyBorder="1" applyAlignment="1" applyProtection="1">
      <alignment horizontal="left" vertical="center" wrapText="1" shrinkToFit="1"/>
      <protection hidden="1"/>
    </xf>
    <xf numFmtId="0" fontId="21" fillId="6" borderId="101" xfId="0" applyFont="1" applyFill="1" applyBorder="1" applyAlignment="1" applyProtection="1">
      <alignment horizontal="center" vertical="center" shrinkToFit="1"/>
      <protection hidden="1"/>
    </xf>
    <xf numFmtId="0" fontId="21" fillId="6" borderId="102" xfId="0" applyFont="1" applyFill="1" applyBorder="1" applyAlignment="1" applyProtection="1">
      <alignment horizontal="center" vertical="center" wrapText="1" shrinkToFit="1"/>
      <protection hidden="1"/>
    </xf>
    <xf numFmtId="58" fontId="21" fillId="6" borderId="103" xfId="0" applyNumberFormat="1" applyFont="1" applyFill="1" applyBorder="1" applyAlignment="1" applyProtection="1">
      <alignment horizontal="center" vertical="center" wrapText="1" shrinkToFit="1"/>
      <protection hidden="1"/>
    </xf>
    <xf numFmtId="58" fontId="21" fillId="6" borderId="124" xfId="0" applyNumberFormat="1" applyFont="1" applyFill="1" applyBorder="1" applyAlignment="1" applyProtection="1">
      <alignment horizontal="center" vertical="center" shrinkToFit="1"/>
      <protection hidden="1"/>
    </xf>
    <xf numFmtId="177" fontId="21" fillId="6" borderId="100" xfId="0" applyNumberFormat="1" applyFont="1" applyFill="1" applyBorder="1" applyAlignment="1" applyProtection="1">
      <alignment horizontal="center" vertical="center" shrinkToFit="1"/>
      <protection hidden="1"/>
    </xf>
    <xf numFmtId="58" fontId="21" fillId="6" borderId="88" xfId="0" applyNumberFormat="1" applyFont="1" applyFill="1" applyBorder="1" applyAlignment="1" applyProtection="1">
      <alignment horizontal="center" vertical="center" wrapText="1" shrinkToFit="1"/>
      <protection hidden="1"/>
    </xf>
    <xf numFmtId="177" fontId="21" fillId="6" borderId="101" xfId="0" applyNumberFormat="1" applyFont="1" applyFill="1" applyBorder="1" applyAlignment="1" applyProtection="1">
      <alignment horizontal="center" vertical="center" wrapText="1" shrinkToFit="1"/>
      <protection hidden="1"/>
    </xf>
    <xf numFmtId="56" fontId="21" fillId="6" borderId="104" xfId="0" applyNumberFormat="1" applyFont="1" applyFill="1" applyBorder="1" applyAlignment="1" applyProtection="1">
      <alignment horizontal="center" vertical="center" shrinkToFit="1"/>
      <protection hidden="1"/>
    </xf>
    <xf numFmtId="0" fontId="3" fillId="6" borderId="125" xfId="0" applyFont="1" applyFill="1" applyBorder="1" applyAlignment="1" applyProtection="1">
      <alignment horizontal="center" vertical="center" shrinkToFit="1"/>
      <protection hidden="1"/>
    </xf>
    <xf numFmtId="177" fontId="10" fillId="0" borderId="88" xfId="0" applyNumberFormat="1" applyFont="1" applyFill="1" applyBorder="1" applyAlignment="1" applyProtection="1">
      <alignment horizontal="center" shrinkToFit="1"/>
      <protection locked="0"/>
    </xf>
    <xf numFmtId="58" fontId="10" fillId="0" borderId="88" xfId="0" applyNumberFormat="1" applyFont="1" applyFill="1" applyBorder="1" applyAlignment="1" applyProtection="1">
      <alignment horizontal="center" wrapText="1" shrinkToFit="1"/>
      <protection locked="0"/>
    </xf>
    <xf numFmtId="0" fontId="2" fillId="6" borderId="126" xfId="0" applyFont="1" applyFill="1" applyBorder="1" applyAlignment="1" applyProtection="1">
      <alignment horizontal="center" vertical="center" wrapText="1" shrinkToFit="1"/>
      <protection hidden="1"/>
    </xf>
    <xf numFmtId="56" fontId="3" fillId="6" borderId="127" xfId="0" applyNumberFormat="1" applyFont="1" applyFill="1" applyBorder="1" applyAlignment="1" applyProtection="1">
      <alignment horizontal="center" vertical="center" wrapText="1" shrinkToFit="1"/>
      <protection hidden="1"/>
    </xf>
    <xf numFmtId="0" fontId="3" fillId="6" borderId="127" xfId="0" applyFont="1" applyFill="1" applyBorder="1" applyAlignment="1" applyProtection="1">
      <alignment horizontal="left" vertical="center" wrapText="1" shrinkToFit="1"/>
      <protection hidden="1"/>
    </xf>
    <xf numFmtId="0" fontId="10" fillId="0" borderId="127" xfId="0" applyFont="1" applyFill="1" applyBorder="1" applyAlignment="1" applyProtection="1">
      <alignment horizontal="center" shrinkToFit="1"/>
      <protection locked="0"/>
    </xf>
    <xf numFmtId="0" fontId="10" fillId="0" borderId="128" xfId="0" applyFont="1" applyFill="1" applyBorder="1" applyAlignment="1" applyProtection="1">
      <alignment horizontal="center" wrapText="1" shrinkToFit="1"/>
      <protection locked="0"/>
    </xf>
    <xf numFmtId="0" fontId="10" fillId="0" borderId="129" xfId="0" applyFont="1" applyFill="1" applyBorder="1" applyAlignment="1" applyProtection="1">
      <alignment horizontal="center" wrapText="1" shrinkToFit="1"/>
      <protection locked="0"/>
    </xf>
    <xf numFmtId="58" fontId="10" fillId="0" borderId="130" xfId="0" applyNumberFormat="1" applyFont="1" applyFill="1" applyBorder="1" applyAlignment="1" applyProtection="1">
      <alignment horizontal="center" shrinkToFit="1"/>
      <protection hidden="1"/>
    </xf>
    <xf numFmtId="177" fontId="10" fillId="0" borderId="131" xfId="0" applyNumberFormat="1" applyFont="1" applyFill="1" applyBorder="1" applyAlignment="1" applyProtection="1">
      <alignment horizontal="center" shrinkToFit="1"/>
      <protection locked="0"/>
    </xf>
    <xf numFmtId="58" fontId="10" fillId="0" borderId="131" xfId="0" applyNumberFormat="1" applyFont="1" applyFill="1" applyBorder="1" applyAlignment="1" applyProtection="1">
      <alignment horizontal="center" wrapText="1" shrinkToFit="1"/>
      <protection locked="0"/>
    </xf>
    <xf numFmtId="177" fontId="10" fillId="0" borderId="127" xfId="0" applyNumberFormat="1" applyFont="1" applyFill="1" applyBorder="1" applyAlignment="1" applyProtection="1">
      <alignment horizontal="center" wrapText="1" shrinkToFit="1"/>
      <protection locked="0"/>
    </xf>
    <xf numFmtId="56" fontId="10" fillId="0" borderId="132" xfId="0" applyNumberFormat="1" applyFont="1" applyFill="1" applyBorder="1" applyAlignment="1" applyProtection="1">
      <alignment horizontal="center" shrinkToFit="1"/>
      <protection hidden="1"/>
    </xf>
    <xf numFmtId="0" fontId="10" fillId="0" borderId="106" xfId="0" applyFont="1" applyFill="1" applyBorder="1" applyAlignment="1" applyProtection="1">
      <alignment horizontal="center" shrinkToFit="1"/>
      <protection locked="0"/>
    </xf>
    <xf numFmtId="0" fontId="10" fillId="0" borderId="107" xfId="0" applyFont="1" applyFill="1" applyBorder="1" applyAlignment="1" applyProtection="1">
      <alignment horizontal="center" wrapText="1" shrinkToFit="1"/>
      <protection locked="0"/>
    </xf>
    <xf numFmtId="0" fontId="10" fillId="0" borderId="108" xfId="0" applyFont="1" applyFill="1" applyBorder="1" applyAlignment="1" applyProtection="1">
      <alignment horizontal="center" wrapText="1" shrinkToFit="1"/>
      <protection locked="0"/>
    </xf>
    <xf numFmtId="58" fontId="10" fillId="0" borderId="134" xfId="0" applyNumberFormat="1" applyFont="1" applyFill="1" applyBorder="1" applyAlignment="1" applyProtection="1">
      <alignment horizontal="center" shrinkToFit="1"/>
      <protection hidden="1"/>
    </xf>
    <xf numFmtId="177" fontId="10" fillId="0" borderId="109" xfId="0" applyNumberFormat="1" applyFont="1" applyFill="1" applyBorder="1" applyAlignment="1" applyProtection="1">
      <alignment horizontal="center" shrinkToFit="1"/>
      <protection locked="0"/>
    </xf>
    <xf numFmtId="58" fontId="10" fillId="0" borderId="109" xfId="0" applyNumberFormat="1" applyFont="1" applyFill="1" applyBorder="1" applyAlignment="1" applyProtection="1">
      <alignment horizontal="center" wrapText="1" shrinkToFit="1"/>
      <protection locked="0"/>
    </xf>
    <xf numFmtId="177" fontId="10" fillId="0" borderId="106" xfId="0" applyNumberFormat="1" applyFont="1" applyFill="1" applyBorder="1" applyAlignment="1" applyProtection="1">
      <alignment horizontal="center" wrapText="1" shrinkToFit="1"/>
      <protection locked="0"/>
    </xf>
    <xf numFmtId="56" fontId="10" fillId="0" borderId="110" xfId="0" applyNumberFormat="1" applyFont="1" applyFill="1" applyBorder="1" applyAlignment="1" applyProtection="1">
      <alignment horizontal="center" shrinkToFit="1"/>
      <protection hidden="1"/>
    </xf>
    <xf numFmtId="0" fontId="10" fillId="0" borderId="111" xfId="0" applyFont="1" applyFill="1" applyBorder="1" applyAlignment="1" applyProtection="1">
      <alignment horizontal="center" shrinkToFit="1"/>
      <protection locked="0"/>
    </xf>
    <xf numFmtId="0" fontId="10" fillId="0" borderId="113" xfId="0" applyFont="1" applyFill="1" applyBorder="1" applyAlignment="1" applyProtection="1">
      <alignment horizontal="center" shrinkToFit="1"/>
      <protection locked="0"/>
    </xf>
    <xf numFmtId="0" fontId="10" fillId="0" borderId="133" xfId="0" applyFont="1" applyFill="1" applyBorder="1" applyAlignment="1" applyProtection="1">
      <alignment horizontal="center" shrinkToFit="1"/>
      <protection locked="0"/>
    </xf>
    <xf numFmtId="58" fontId="14" fillId="6" borderId="117" xfId="0" applyNumberFormat="1" applyFont="1" applyFill="1" applyBorder="1" applyAlignment="1" applyProtection="1">
      <alignment horizontal="center" vertical="center" wrapText="1" shrinkToFit="1"/>
      <protection hidden="1"/>
    </xf>
    <xf numFmtId="58" fontId="3" fillId="6" borderId="135" xfId="0" applyNumberFormat="1" applyFont="1" applyFill="1" applyBorder="1" applyAlignment="1" applyProtection="1">
      <alignment horizontal="center" vertical="center" wrapText="1" shrinkToFit="1"/>
      <protection hidden="1"/>
    </xf>
    <xf numFmtId="177" fontId="3" fillId="6" borderId="115" xfId="0" applyNumberFormat="1" applyFont="1" applyFill="1" applyBorder="1" applyAlignment="1" applyProtection="1">
      <alignment horizontal="center" vertical="center" wrapText="1" shrinkToFit="1"/>
      <protection hidden="1"/>
    </xf>
    <xf numFmtId="0" fontId="2" fillId="6" borderId="1" xfId="0" applyFont="1" applyFill="1" applyBorder="1" applyAlignment="1">
      <alignment horizontal="center" vertical="center"/>
    </xf>
    <xf numFmtId="0" fontId="13" fillId="2" borderId="91" xfId="0" applyFont="1" applyFill="1" applyBorder="1" applyAlignment="1" applyProtection="1">
      <alignment horizontal="center" vertical="center" wrapText="1"/>
      <protection hidden="1"/>
    </xf>
    <xf numFmtId="0" fontId="13" fillId="2" borderId="56" xfId="0" applyFont="1" applyFill="1" applyBorder="1" applyAlignment="1" applyProtection="1">
      <alignment horizontal="center" vertical="center" wrapText="1"/>
      <protection hidden="1"/>
    </xf>
    <xf numFmtId="0" fontId="13" fillId="2" borderId="92" xfId="0" applyFont="1" applyFill="1" applyBorder="1" applyAlignment="1" applyProtection="1">
      <alignment horizontal="center" vertical="center" wrapText="1"/>
      <protection hidden="1"/>
    </xf>
    <xf numFmtId="176" fontId="8" fillId="0" borderId="85" xfId="0" applyNumberFormat="1" applyFont="1" applyBorder="1" applyAlignment="1" applyProtection="1">
      <alignment horizontal="center" vertical="center" shrinkToFit="1"/>
      <protection hidden="1"/>
    </xf>
    <xf numFmtId="176" fontId="8" fillId="0" borderId="86" xfId="0" applyNumberFormat="1" applyFont="1" applyBorder="1" applyAlignment="1" applyProtection="1">
      <alignment horizontal="center" vertical="center" shrinkToFit="1"/>
      <protection hidden="1"/>
    </xf>
    <xf numFmtId="176" fontId="8" fillId="0" borderId="5" xfId="0" applyNumberFormat="1" applyFont="1" applyBorder="1" applyAlignment="1" applyProtection="1">
      <alignment horizontal="center" vertical="center" shrinkToFit="1"/>
      <protection hidden="1"/>
    </xf>
    <xf numFmtId="176" fontId="8" fillId="0" borderId="1" xfId="0" applyNumberFormat="1" applyFont="1" applyBorder="1" applyAlignment="1" applyProtection="1">
      <alignment horizontal="center" vertical="center" shrinkToFit="1"/>
      <protection hidden="1"/>
    </xf>
    <xf numFmtId="176" fontId="8" fillId="0" borderId="7" xfId="0" applyNumberFormat="1" applyFont="1" applyBorder="1" applyAlignment="1" applyProtection="1">
      <alignment horizontal="center" vertical="center" shrinkToFit="1"/>
      <protection hidden="1"/>
    </xf>
    <xf numFmtId="176" fontId="8" fillId="0" borderId="16" xfId="0" applyNumberFormat="1" applyFont="1" applyBorder="1" applyAlignment="1" applyProtection="1">
      <alignment horizontal="center" vertical="center" shrinkToFit="1"/>
      <protection hidden="1"/>
    </xf>
    <xf numFmtId="0" fontId="8" fillId="0" borderId="86"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93"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176" fontId="13" fillId="6" borderId="9" xfId="0" applyNumberFormat="1" applyFont="1" applyFill="1" applyBorder="1" applyAlignment="1" applyProtection="1">
      <alignment horizontal="center" vertical="center"/>
      <protection hidden="1"/>
    </xf>
    <xf numFmtId="176" fontId="13" fillId="6" borderId="10" xfId="0" applyNumberFormat="1" applyFont="1" applyFill="1" applyBorder="1" applyAlignment="1" applyProtection="1">
      <alignment horizontal="center" vertical="center"/>
      <protection hidden="1"/>
    </xf>
    <xf numFmtId="0" fontId="13" fillId="6" borderId="18" xfId="0" applyFont="1" applyFill="1" applyBorder="1" applyAlignment="1" applyProtection="1">
      <alignment horizontal="center" vertical="center"/>
      <protection hidden="1"/>
    </xf>
    <xf numFmtId="0" fontId="13" fillId="6" borderId="19"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wrapText="1" shrinkToFit="1"/>
      <protection hidden="1"/>
    </xf>
    <xf numFmtId="0" fontId="7" fillId="3" borderId="89" xfId="0" applyFont="1" applyFill="1" applyBorder="1" applyAlignment="1" applyProtection="1">
      <alignment horizontal="center" vertical="center" shrinkToFit="1"/>
      <protection hidden="1"/>
    </xf>
    <xf numFmtId="176" fontId="7" fillId="3" borderId="22" xfId="0" applyNumberFormat="1" applyFont="1" applyFill="1" applyBorder="1" applyAlignment="1" applyProtection="1">
      <alignment horizontal="center" vertical="center" wrapText="1"/>
      <protection hidden="1"/>
    </xf>
    <xf numFmtId="176" fontId="7" fillId="3" borderId="99" xfId="0" applyNumberFormat="1" applyFont="1" applyFill="1" applyBorder="1" applyAlignment="1" applyProtection="1">
      <alignment horizontal="center" vertical="center"/>
      <protection hidden="1"/>
    </xf>
    <xf numFmtId="0" fontId="7" fillId="3" borderId="61" xfId="0" applyFont="1" applyFill="1" applyBorder="1" applyAlignment="1" applyProtection="1">
      <alignment horizontal="center" vertical="center" wrapText="1"/>
      <protection hidden="1"/>
    </xf>
    <xf numFmtId="0" fontId="7" fillId="3" borderId="24" xfId="0" applyFont="1" applyFill="1" applyBorder="1" applyAlignment="1" applyProtection="1">
      <alignment horizontal="center" vertical="center" wrapText="1"/>
      <protection hidden="1"/>
    </xf>
    <xf numFmtId="0" fontId="13" fillId="7" borderId="2" xfId="0" applyFont="1" applyFill="1" applyBorder="1" applyAlignment="1" applyProtection="1">
      <alignment horizontal="center" vertical="center" wrapText="1"/>
      <protection hidden="1"/>
    </xf>
    <xf numFmtId="0" fontId="13" fillId="7" borderId="89" xfId="0" applyFont="1" applyFill="1" applyBorder="1" applyAlignment="1" applyProtection="1">
      <alignment horizontal="center" vertical="center" wrapText="1"/>
      <protection hidden="1"/>
    </xf>
    <xf numFmtId="176" fontId="13" fillId="5" borderId="18" xfId="0" applyNumberFormat="1" applyFont="1" applyFill="1" applyBorder="1" applyAlignment="1" applyProtection="1">
      <alignment horizontal="center" vertical="center" wrapText="1"/>
      <protection hidden="1"/>
    </xf>
    <xf numFmtId="176" fontId="13" fillId="5" borderId="19" xfId="0" applyNumberFormat="1" applyFont="1" applyFill="1" applyBorder="1" applyAlignment="1" applyProtection="1">
      <alignment horizontal="center" vertical="center"/>
      <protection hidden="1"/>
    </xf>
    <xf numFmtId="0" fontId="8" fillId="5" borderId="9" xfId="1" applyFont="1" applyFill="1" applyBorder="1" applyAlignment="1" applyProtection="1">
      <alignment horizontal="center" vertical="center"/>
      <protection locked="0"/>
    </xf>
    <xf numFmtId="0" fontId="8" fillId="5" borderId="11" xfId="1" applyFont="1" applyFill="1" applyBorder="1" applyAlignment="1" applyProtection="1">
      <alignment horizontal="center" vertical="center"/>
      <protection locked="0"/>
    </xf>
    <xf numFmtId="176" fontId="8" fillId="4" borderId="23" xfId="0" applyNumberFormat="1" applyFont="1" applyFill="1" applyBorder="1" applyAlignment="1" applyProtection="1">
      <alignment horizontal="center" vertical="center"/>
      <protection locked="0"/>
    </xf>
    <xf numFmtId="0" fontId="7" fillId="3" borderId="29" xfId="0" applyFont="1" applyFill="1" applyBorder="1" applyAlignment="1" applyProtection="1">
      <alignment horizontal="center" vertical="center" wrapText="1"/>
      <protection hidden="1"/>
    </xf>
    <xf numFmtId="0" fontId="7" fillId="3" borderId="96" xfId="0" applyFont="1" applyFill="1" applyBorder="1" applyAlignment="1" applyProtection="1">
      <alignment horizontal="center" vertical="center"/>
      <protection hidden="1"/>
    </xf>
    <xf numFmtId="0" fontId="11" fillId="3" borderId="25" xfId="0" applyFont="1" applyFill="1" applyBorder="1" applyAlignment="1" applyProtection="1">
      <alignment horizontal="center" vertical="center" shrinkToFit="1"/>
      <protection hidden="1"/>
    </xf>
    <xf numFmtId="0" fontId="11" fillId="3" borderId="26" xfId="0" applyFont="1" applyFill="1" applyBorder="1" applyAlignment="1" applyProtection="1">
      <alignment horizontal="center" vertical="center" shrinkToFit="1"/>
      <protection hidden="1"/>
    </xf>
    <xf numFmtId="0" fontId="11" fillId="3" borderId="27" xfId="0" applyFont="1" applyFill="1" applyBorder="1" applyAlignment="1" applyProtection="1">
      <alignment horizontal="center" vertical="center" shrinkToFit="1"/>
      <protection hidden="1"/>
    </xf>
    <xf numFmtId="0" fontId="7" fillId="3" borderId="2" xfId="0" applyFont="1" applyFill="1" applyBorder="1" applyAlignment="1" applyProtection="1">
      <alignment horizontal="center" vertical="center"/>
      <protection hidden="1"/>
    </xf>
    <xf numFmtId="0" fontId="7" fillId="3" borderId="89" xfId="0" applyFont="1" applyFill="1" applyBorder="1" applyAlignment="1" applyProtection="1">
      <alignment horizontal="center" vertical="center"/>
      <protection hidden="1"/>
    </xf>
    <xf numFmtId="0" fontId="7" fillId="3" borderId="24" xfId="0" applyFont="1" applyFill="1" applyBorder="1" applyAlignment="1" applyProtection="1">
      <alignment horizontal="center" vertical="center" shrinkToFit="1"/>
      <protection hidden="1"/>
    </xf>
    <xf numFmtId="0" fontId="20" fillId="3" borderId="2" xfId="0" applyFont="1" applyFill="1" applyBorder="1" applyAlignment="1" applyProtection="1">
      <alignment horizontal="center" vertical="center" wrapText="1"/>
      <protection hidden="1"/>
    </xf>
    <xf numFmtId="0" fontId="20" fillId="3" borderId="89" xfId="0" applyFont="1" applyFill="1" applyBorder="1" applyAlignment="1" applyProtection="1">
      <alignment horizontal="center" vertical="center" wrapText="1"/>
      <protection hidden="1"/>
    </xf>
    <xf numFmtId="0" fontId="20" fillId="3" borderId="94" xfId="0" applyFont="1" applyFill="1" applyBorder="1" applyAlignment="1" applyProtection="1">
      <alignment horizontal="center" vertical="center" wrapText="1"/>
      <protection hidden="1"/>
    </xf>
    <xf numFmtId="0" fontId="20" fillId="3" borderId="95" xfId="0" applyFont="1" applyFill="1" applyBorder="1" applyAlignment="1" applyProtection="1">
      <alignment horizontal="center" vertical="center" wrapText="1"/>
      <protection hidden="1"/>
    </xf>
    <xf numFmtId="0" fontId="13" fillId="6" borderId="122" xfId="0" applyFont="1" applyFill="1" applyBorder="1" applyAlignment="1" applyProtection="1">
      <alignment horizontal="center" vertical="center"/>
      <protection hidden="1"/>
    </xf>
    <xf numFmtId="0" fontId="13" fillId="6" borderId="20" xfId="0" applyFont="1" applyFill="1" applyBorder="1" applyAlignment="1" applyProtection="1">
      <alignment horizontal="center" vertical="center"/>
      <protection hidden="1"/>
    </xf>
    <xf numFmtId="0" fontId="13" fillId="6" borderId="18" xfId="0" applyFont="1" applyFill="1" applyBorder="1" applyAlignment="1" applyProtection="1">
      <alignment horizontal="center" vertical="center" wrapText="1"/>
      <protection hidden="1"/>
    </xf>
    <xf numFmtId="0" fontId="13" fillId="6" borderId="19" xfId="0" applyFont="1" applyFill="1" applyBorder="1" applyAlignment="1" applyProtection="1">
      <alignment horizontal="center" vertical="center" wrapText="1"/>
      <protection hidden="1"/>
    </xf>
    <xf numFmtId="176" fontId="13" fillId="6" borderId="11" xfId="0" applyNumberFormat="1" applyFont="1" applyFill="1" applyBorder="1" applyAlignment="1" applyProtection="1">
      <alignment horizontal="center" vertical="center"/>
      <protection hidden="1"/>
    </xf>
    <xf numFmtId="0" fontId="4" fillId="0" borderId="69" xfId="0" applyFont="1" applyBorder="1" applyAlignment="1" applyProtection="1">
      <alignment horizontal="center" vertical="center"/>
      <protection hidden="1"/>
    </xf>
    <xf numFmtId="0" fontId="4" fillId="0" borderId="70" xfId="0" applyFont="1" applyBorder="1" applyAlignment="1" applyProtection="1">
      <alignment horizontal="center" vertical="center"/>
      <protection hidden="1"/>
    </xf>
    <xf numFmtId="0" fontId="4" fillId="0" borderId="71" xfId="0" applyFont="1" applyBorder="1" applyAlignment="1" applyProtection="1">
      <alignment horizontal="center" vertical="center"/>
      <protection hidden="1"/>
    </xf>
    <xf numFmtId="0" fontId="4" fillId="0" borderId="69" xfId="0" applyFont="1" applyFill="1" applyBorder="1" applyAlignment="1" applyProtection="1">
      <alignment horizontal="center" vertical="center"/>
      <protection hidden="1"/>
    </xf>
    <xf numFmtId="0" fontId="4" fillId="0" borderId="70" xfId="0" applyFont="1" applyFill="1" applyBorder="1" applyAlignment="1" applyProtection="1">
      <alignment horizontal="center" vertical="center"/>
      <protection hidden="1"/>
    </xf>
    <xf numFmtId="0" fontId="4" fillId="0" borderId="71" xfId="0" applyFont="1" applyFill="1" applyBorder="1" applyAlignment="1" applyProtection="1">
      <alignment horizontal="center" vertical="center"/>
      <protection hidden="1"/>
    </xf>
    <xf numFmtId="0" fontId="3" fillId="2" borderId="0" xfId="0" applyFont="1" applyFill="1" applyAlignment="1" applyProtection="1">
      <alignment horizontal="left" vertical="center" wrapText="1"/>
      <protection hidden="1"/>
    </xf>
    <xf numFmtId="0" fontId="2" fillId="9" borderId="15" xfId="0" applyFont="1" applyFill="1" applyBorder="1" applyAlignment="1" applyProtection="1">
      <alignment horizontal="center" vertical="center" wrapText="1"/>
      <protection hidden="1"/>
    </xf>
    <xf numFmtId="0" fontId="2" fillId="9" borderId="56" xfId="0" applyFont="1" applyFill="1" applyBorder="1" applyAlignment="1" applyProtection="1">
      <alignment horizontal="center" vertical="center"/>
      <protection hidden="1"/>
    </xf>
    <xf numFmtId="0" fontId="2" fillId="9" borderId="53" xfId="0" applyFont="1" applyFill="1" applyBorder="1" applyAlignment="1" applyProtection="1">
      <alignment horizontal="center" vertical="center"/>
      <protection hidden="1"/>
    </xf>
    <xf numFmtId="0" fontId="2" fillId="9" borderId="33" xfId="0" applyFont="1" applyFill="1" applyBorder="1" applyAlignment="1" applyProtection="1">
      <alignment horizontal="center" vertical="center"/>
      <protection hidden="1"/>
    </xf>
    <xf numFmtId="0" fontId="2" fillId="9" borderId="54" xfId="0" applyFont="1" applyFill="1" applyBorder="1" applyAlignment="1" applyProtection="1">
      <alignment horizontal="center" vertical="center"/>
      <protection hidden="1"/>
    </xf>
    <xf numFmtId="0" fontId="2" fillId="5" borderId="72" xfId="0" applyFont="1" applyFill="1" applyBorder="1" applyAlignment="1" applyProtection="1">
      <alignment horizontal="center" vertical="center"/>
      <protection hidden="1"/>
    </xf>
    <xf numFmtId="0" fontId="2" fillId="5" borderId="73" xfId="0" applyFont="1" applyFill="1" applyBorder="1" applyAlignment="1" applyProtection="1">
      <alignment horizontal="center" vertical="center"/>
      <protection hidden="1"/>
    </xf>
    <xf numFmtId="0" fontId="2" fillId="5" borderId="76" xfId="0" applyFont="1" applyFill="1" applyBorder="1" applyAlignment="1" applyProtection="1">
      <alignment horizontal="center" vertical="center"/>
      <protection hidden="1"/>
    </xf>
    <xf numFmtId="0" fontId="2" fillId="0" borderId="84" xfId="0" applyFont="1" applyBorder="1" applyAlignment="1">
      <alignment horizontal="center" vertical="center"/>
    </xf>
    <xf numFmtId="0" fontId="2" fillId="0" borderId="47"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xf>
    <xf numFmtId="0" fontId="2" fillId="9" borderId="12" xfId="0" applyFont="1" applyFill="1" applyBorder="1" applyAlignment="1">
      <alignment horizontal="center" vertical="center"/>
    </xf>
    <xf numFmtId="0" fontId="2" fillId="9" borderId="33" xfId="0" applyFont="1" applyFill="1" applyBorder="1" applyAlignment="1">
      <alignment horizontal="center" vertical="center"/>
    </xf>
    <xf numFmtId="0" fontId="2" fillId="9" borderId="34" xfId="0" applyFont="1" applyFill="1" applyBorder="1" applyAlignment="1">
      <alignment horizontal="center" vertical="center"/>
    </xf>
    <xf numFmtId="0" fontId="2" fillId="0" borderId="1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12" xfId="0" applyFont="1" applyBorder="1" applyAlignment="1">
      <alignment horizontal="center" vertical="center"/>
    </xf>
    <xf numFmtId="0" fontId="2" fillId="0" borderId="34" xfId="0" applyFont="1" applyBorder="1" applyAlignment="1">
      <alignment horizontal="center" vertical="center"/>
    </xf>
    <xf numFmtId="56" fontId="2" fillId="8" borderId="32" xfId="0" applyNumberFormat="1" applyFont="1" applyFill="1" applyBorder="1" applyAlignment="1">
      <alignment horizontal="center" vertical="center" shrinkToFit="1"/>
    </xf>
    <xf numFmtId="56" fontId="2" fillId="8" borderId="36" xfId="0" applyNumberFormat="1" applyFont="1" applyFill="1" applyBorder="1" applyAlignment="1">
      <alignment horizontal="center" vertical="center" shrinkToFit="1"/>
    </xf>
    <xf numFmtId="56" fontId="2" fillId="0" borderId="1" xfId="0" applyNumberFormat="1" applyFont="1" applyBorder="1" applyAlignment="1">
      <alignment horizontal="center" vertical="center" shrinkToFit="1"/>
    </xf>
  </cellXfs>
  <cellStyles count="3">
    <cellStyle name="ハイパーリンク" xfId="1" builtinId="8"/>
    <cellStyle name="標準" xfId="0" builtinId="0"/>
    <cellStyle name="標準 2" xfId="2" xr:uid="{EE0C019E-C582-4655-AEB6-5516B820BC1B}"/>
  </cellStyles>
  <dxfs count="19">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patternFill>
      </fill>
    </dxf>
    <dxf>
      <fill>
        <patternFill>
          <bgColor rgb="FFFF0000"/>
        </patternFill>
      </fill>
    </dxf>
    <dxf>
      <fill>
        <patternFill>
          <bgColor theme="4" tint="0.59996337778862885"/>
        </patternFill>
      </fill>
    </dxf>
    <dxf>
      <fill>
        <patternFill>
          <bgColor rgb="FFFFFF66"/>
        </patternFill>
      </fill>
    </dxf>
    <dxf>
      <fill>
        <patternFill>
          <bgColor rgb="FFFFFF66"/>
        </patternFill>
      </fill>
    </dxf>
    <dxf>
      <fill>
        <patternFill>
          <bgColor rgb="FFFF0000"/>
        </patternFill>
      </fill>
    </dxf>
    <dxf>
      <fill>
        <patternFill>
          <bgColor theme="4" tint="0.59996337778862885"/>
        </patternFill>
      </fill>
    </dxf>
    <dxf>
      <fill>
        <patternFill>
          <bgColor rgb="FFFFFF66"/>
        </patternFill>
      </fill>
    </dxf>
    <dxf>
      <fill>
        <patternFill>
          <bgColor rgb="FFFFFF66"/>
        </patternFill>
      </fill>
    </dxf>
    <dxf>
      <fill>
        <patternFill>
          <bgColor rgb="FFFF0000"/>
        </patternFill>
      </fill>
    </dxf>
    <dxf>
      <fill>
        <patternFill>
          <bgColor theme="4" tint="0.59996337778862885"/>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CCFF"/>
      <color rgb="FFCCEC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1288473</xdr:colOff>
      <xdr:row>0</xdr:row>
      <xdr:rowOff>102950</xdr:rowOff>
    </xdr:from>
    <xdr:to>
      <xdr:col>12</xdr:col>
      <xdr:colOff>1330036</xdr:colOff>
      <xdr:row>11</xdr:row>
      <xdr:rowOff>183520</xdr:rowOff>
    </xdr:to>
    <xdr:sp macro="" textlink="">
      <xdr:nvSpPr>
        <xdr:cNvPr id="2" name="正方形/長方形 1">
          <a:extLst>
            <a:ext uri="{FF2B5EF4-FFF2-40B4-BE49-F238E27FC236}">
              <a16:creationId xmlns:a16="http://schemas.microsoft.com/office/drawing/2014/main" id="{4DCE8A01-1BD0-4096-BC37-21265A6FC312}"/>
            </a:ext>
          </a:extLst>
        </xdr:cNvPr>
        <xdr:cNvSpPr/>
      </xdr:nvSpPr>
      <xdr:spPr>
        <a:xfrm>
          <a:off x="15281564" y="102950"/>
          <a:ext cx="7010399" cy="4195370"/>
        </a:xfrm>
        <a:prstGeom prst="rect">
          <a:avLst/>
        </a:prstGeom>
        <a:solidFill>
          <a:schemeClr val="bg1"/>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i="0" u="sng" strike="noStrike">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b="0" i="0" u="sng" strike="noStrike">
              <a:solidFill>
                <a:schemeClr val="tx1"/>
              </a:solidFill>
              <a:effectLst/>
              <a:latin typeface="BIZ UDPゴシック" panose="020B0400000000000000" pitchFamily="50" charset="-128"/>
              <a:ea typeface="BIZ UDPゴシック" panose="020B0400000000000000" pitchFamily="50" charset="-128"/>
              <a:cs typeface="+mn-cs"/>
            </a:rPr>
            <a:t>異動報告書の提出が必要なケース</a:t>
          </a:r>
          <a:r>
            <a:rPr kumimoji="1" lang="en-US" altLang="ja-JP" sz="1400" b="0" i="0" u="sng" strike="noStrike">
              <a:solidFill>
                <a:schemeClr val="tx1"/>
              </a:solidFill>
              <a:effectLst/>
              <a:latin typeface="BIZ UDPゴシック" panose="020B0400000000000000" pitchFamily="50" charset="-128"/>
              <a:ea typeface="BIZ UDPゴシック" panose="020B0400000000000000" pitchFamily="50" charset="-128"/>
              <a:cs typeface="+mn-cs"/>
            </a:rPr>
            <a:t>】</a:t>
          </a:r>
        </a:p>
        <a:p>
          <a:pPr algn="l"/>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１．地共済の資格が喪失または変更（種別変更）となるとき</a:t>
          </a:r>
          <a:endPar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　◆</a:t>
          </a:r>
          <a:r>
            <a:rPr lang="ja-JP" altLang="en-US" sz="1400">
              <a:solidFill>
                <a:schemeClr val="tx1"/>
              </a:solidFill>
              <a:latin typeface="BIZ UDPゴシック" panose="020B0400000000000000" pitchFamily="50" charset="-128"/>
              <a:ea typeface="BIZ UDPゴシック" panose="020B0400000000000000" pitchFamily="50" charset="-128"/>
            </a:rPr>
            <a:t> </a:t>
          </a:r>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退職するとき</a:t>
          </a:r>
          <a:endPar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　◆</a:t>
          </a:r>
          <a:r>
            <a:rPr lang="ja-JP" altLang="en-US" sz="1400">
              <a:solidFill>
                <a:schemeClr val="tx1"/>
              </a:solidFill>
              <a:latin typeface="BIZ UDPゴシック" panose="020B0400000000000000" pitchFamily="50" charset="-128"/>
              <a:ea typeface="BIZ UDPゴシック" panose="020B0400000000000000" pitchFamily="50" charset="-128"/>
            </a:rPr>
            <a:t> </a:t>
          </a:r>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雇用条件等の変更により共済組合の加入要件を満たさなくなるとき</a:t>
          </a:r>
          <a:endPar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　◆</a:t>
          </a:r>
          <a:r>
            <a:rPr lang="ja-JP" altLang="en-US" sz="1400">
              <a:solidFill>
                <a:schemeClr val="tx1"/>
              </a:solidFill>
              <a:latin typeface="BIZ UDPゴシック" panose="020B0400000000000000" pitchFamily="50" charset="-128"/>
              <a:ea typeface="BIZ UDPゴシック" panose="020B0400000000000000" pitchFamily="50" charset="-128"/>
            </a:rPr>
            <a:t> </a:t>
          </a:r>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組合員種別が変わるとき （一般組合員⇔短期組合員）</a:t>
          </a:r>
          <a:r>
            <a:rPr lang="ja-JP" altLang="en-US" sz="1400">
              <a:solidFill>
                <a:schemeClr val="tx1"/>
              </a:solidFill>
              <a:latin typeface="BIZ UDPゴシック" panose="020B0400000000000000" pitchFamily="50" charset="-128"/>
              <a:ea typeface="BIZ UDPゴシック" panose="020B0400000000000000" pitchFamily="50" charset="-128"/>
            </a:rPr>
            <a:t> </a:t>
          </a:r>
          <a:endParaRPr lang="en-US" altLang="ja-JP" sz="1400">
            <a:solidFill>
              <a:schemeClr val="tx1"/>
            </a:solidFill>
            <a:latin typeface="BIZ UDPゴシック" panose="020B0400000000000000" pitchFamily="50" charset="-128"/>
            <a:ea typeface="BIZ UDPゴシック" panose="020B0400000000000000" pitchFamily="50" charset="-128"/>
          </a:endParaRPr>
        </a:p>
        <a:p>
          <a:pPr algn="l"/>
          <a:r>
            <a:rPr lang="ja-JP" altLang="en-US" sz="1400">
              <a:solidFill>
                <a:schemeClr val="tx1"/>
              </a:solidFill>
              <a:latin typeface="BIZ UDPゴシック" panose="020B0400000000000000" pitchFamily="50" charset="-128"/>
              <a:ea typeface="BIZ UDPゴシック" panose="020B0400000000000000" pitchFamily="50" charset="-128"/>
            </a:rPr>
            <a:t>　　</a:t>
          </a:r>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　（例）常勤職員⇒再雇用短時間職員又は非常勤職員になる場合、</a:t>
          </a:r>
          <a:endPar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　　　　　　非常勤職員⇒常勤職員になる場合等</a:t>
          </a:r>
          <a:endPar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endPar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２．所属所が変更になるとき（地共済の資格は継続）</a:t>
          </a:r>
          <a:endPar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lang="ja-JP" altLang="en-US" sz="1400" b="0" i="0" u="none" strike="noStrike" baseline="0">
              <a:solidFill>
                <a:schemeClr val="tx1"/>
              </a:solidFill>
              <a:effectLst/>
              <a:latin typeface="BIZ UDPゴシック" panose="020B0400000000000000" pitchFamily="50" charset="-128"/>
              <a:ea typeface="BIZ UDPゴシック" panose="020B0400000000000000" pitchFamily="50" charset="-128"/>
              <a:cs typeface="+mn-cs"/>
            </a:rPr>
            <a:t> </a:t>
          </a:r>
          <a:r>
            <a:rPr lang="ja-JP" altLang="en-US" sz="1400">
              <a:solidFill>
                <a:schemeClr val="tx1"/>
              </a:solidFill>
              <a:latin typeface="BIZ UDPゴシック" panose="020B0400000000000000" pitchFamily="50" charset="-128"/>
              <a:ea typeface="BIZ UDPゴシック" panose="020B0400000000000000" pitchFamily="50" charset="-128"/>
            </a:rPr>
            <a:t> </a:t>
          </a:r>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400">
              <a:solidFill>
                <a:schemeClr val="tx1"/>
              </a:solidFill>
              <a:latin typeface="BIZ UDPゴシック" panose="020B0400000000000000" pitchFamily="50" charset="-128"/>
              <a:ea typeface="BIZ UDPゴシック" panose="020B0400000000000000" pitchFamily="50" charset="-128"/>
            </a:rPr>
            <a:t> </a:t>
          </a:r>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地共済大阪府支部の他の所属所へ転出するとき</a:t>
          </a:r>
          <a:endPar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　　（例）法人退職後、地共済大阪府支部の他の所属所（大阪府等）へ再就職する場合　等</a:t>
          </a:r>
          <a:endPar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endPar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留意事項</a:t>
          </a:r>
          <a:r>
            <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a:t>
          </a:r>
        </a:p>
        <a:p>
          <a:pPr algn="l"/>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・他所属で非常勤職員として雇用される場合でも、加入要件（週</a:t>
          </a:r>
          <a:r>
            <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20</a:t>
          </a:r>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時間以上・月額報酬</a:t>
          </a:r>
          <a:r>
            <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8.8</a:t>
          </a:r>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万円以上）を満たさない場合は資格喪失となります。その場合、「異動後任用形態（予定を含む）」欄は、「任用変更等により加入要件を満たさない」を選択してください。</a:t>
          </a:r>
          <a:endPar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endParaRPr lang="en-US" altLang="ja-JP" sz="14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41565</xdr:colOff>
      <xdr:row>0</xdr:row>
      <xdr:rowOff>59228</xdr:rowOff>
    </xdr:from>
    <xdr:to>
      <xdr:col>9</xdr:col>
      <xdr:colOff>1219201</xdr:colOff>
      <xdr:row>11</xdr:row>
      <xdr:rowOff>263235</xdr:rowOff>
    </xdr:to>
    <xdr:sp macro="" textlink="">
      <xdr:nvSpPr>
        <xdr:cNvPr id="4" name="吹き出し: 四角形 3">
          <a:extLst>
            <a:ext uri="{FF2B5EF4-FFF2-40B4-BE49-F238E27FC236}">
              <a16:creationId xmlns:a16="http://schemas.microsoft.com/office/drawing/2014/main" id="{C8752298-88AC-4B01-9383-693045AF333A}"/>
            </a:ext>
          </a:extLst>
        </xdr:cNvPr>
        <xdr:cNvSpPr/>
      </xdr:nvSpPr>
      <xdr:spPr>
        <a:xfrm>
          <a:off x="9964883" y="59228"/>
          <a:ext cx="5247409" cy="4343052"/>
        </a:xfrm>
        <a:prstGeom prst="wedgeRectCallout">
          <a:avLst>
            <a:gd name="adj1" fmla="val -203544"/>
            <a:gd name="adj2" fmla="val 50864"/>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＜お願い＞</a:t>
          </a:r>
          <a:endParaRPr kumimoji="1" lang="en-US" altLang="ja-JP" sz="1800" b="1">
            <a:solidFill>
              <a:srgbClr val="FF0000"/>
            </a:solidFill>
          </a:endParaRPr>
        </a:p>
        <a:p>
          <a:pPr algn="l"/>
          <a:r>
            <a:rPr kumimoji="1" lang="en-US" altLang="ja-JP" sz="1800" b="1">
              <a:solidFill>
                <a:srgbClr val="FF0000"/>
              </a:solidFill>
            </a:rPr>
            <a:t>【</a:t>
          </a:r>
          <a:r>
            <a:rPr kumimoji="1" lang="ja-JP" altLang="en-US" sz="1800" b="1">
              <a:solidFill>
                <a:srgbClr val="FF0000"/>
              </a:solidFill>
            </a:rPr>
            <a:t>初回報告について</a:t>
          </a:r>
          <a:r>
            <a:rPr kumimoji="1" lang="en-US" altLang="ja-JP" sz="1800" b="1">
              <a:solidFill>
                <a:srgbClr val="FF0000"/>
              </a:solidFill>
            </a:rPr>
            <a:t>】</a:t>
          </a:r>
        </a:p>
        <a:p>
          <a:pPr algn="l"/>
          <a:r>
            <a:rPr kumimoji="1" lang="ja-JP" altLang="en-US" sz="1600" b="1">
              <a:solidFill>
                <a:srgbClr val="FF0000"/>
              </a:solidFill>
            </a:rPr>
            <a:t>●</a:t>
          </a:r>
          <a:r>
            <a:rPr kumimoji="1" lang="ja-JP" altLang="en-US" sz="1600" b="1">
              <a:solidFill>
                <a:schemeClr val="tx1"/>
              </a:solidFill>
            </a:rPr>
            <a:t>「地共済初回報告日」欄は</a:t>
          </a:r>
          <a:r>
            <a:rPr kumimoji="1" lang="ja-JP" altLang="en-US" sz="1600" b="1" u="sng">
              <a:solidFill>
                <a:schemeClr val="tx1"/>
              </a:solidFill>
            </a:rPr>
            <a:t>絶対に</a:t>
          </a:r>
          <a:r>
            <a:rPr kumimoji="1" lang="ja-JP" altLang="en-US" sz="1600" b="1">
              <a:solidFill>
                <a:schemeClr val="tx1"/>
              </a:solidFill>
            </a:rPr>
            <a:t>修正しないでください。</a:t>
          </a:r>
          <a:endParaRPr kumimoji="1" lang="en-US" altLang="ja-JP" sz="1600" b="1">
            <a:solidFill>
              <a:schemeClr val="tx1"/>
            </a:solidFill>
          </a:endParaRPr>
        </a:p>
        <a:p>
          <a:pPr algn="l"/>
          <a:r>
            <a:rPr kumimoji="1" lang="en-US" altLang="ja-JP" sz="1700" b="1">
              <a:solidFill>
                <a:srgbClr val="FF0000"/>
              </a:solidFill>
            </a:rPr>
            <a:t>【</a:t>
          </a:r>
          <a:r>
            <a:rPr kumimoji="1" lang="ja-JP" altLang="en-US" sz="1700" b="1">
              <a:solidFill>
                <a:srgbClr val="FF0000"/>
              </a:solidFill>
            </a:rPr>
            <a:t>初回報告後の変更について</a:t>
          </a:r>
          <a:r>
            <a:rPr kumimoji="1" lang="en-US" altLang="ja-JP" sz="1700" b="1">
              <a:solidFill>
                <a:srgbClr val="FF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a:t>
          </a:r>
          <a:r>
            <a:rPr kumimoji="1" lang="ja-JP" altLang="en-US" sz="1600" b="1" i="0" u="none" strike="noStrike" kern="0" cap="none" spc="0" normalizeH="0" baseline="0" noProof="0">
              <a:ln>
                <a:noFill/>
              </a:ln>
              <a:solidFill>
                <a:schemeClr val="tx1"/>
              </a:solidFill>
              <a:effectLst/>
              <a:uLnTx/>
              <a:uFillTx/>
              <a:latin typeface="+mn-lt"/>
              <a:ea typeface="+mn-ea"/>
              <a:cs typeface="+mn-cs"/>
            </a:rPr>
            <a:t>修正した場合は、修正箇所を赤字にしてください。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●（記入例</a:t>
          </a:r>
          <a:r>
            <a:rPr kumimoji="1" lang="en-US" altLang="ja-JP" sz="1600" b="1" i="0" u="none" strike="noStrike" kern="0" cap="none" spc="0" normalizeH="0" baseline="0" noProof="0">
              <a:ln>
                <a:noFill/>
              </a:ln>
              <a:solidFill>
                <a:srgbClr val="FF0000"/>
              </a:solidFill>
              <a:effectLst/>
              <a:uLnTx/>
              <a:uFillTx/>
              <a:latin typeface="+mn-lt"/>
              <a:ea typeface="+mn-ea"/>
              <a:cs typeface="+mn-cs"/>
            </a:rPr>
            <a:t>4</a:t>
          </a:r>
          <a:r>
            <a:rPr kumimoji="1" lang="ja-JP" altLang="en-US" sz="1600" b="1" i="0" u="none" strike="noStrike" kern="0" cap="none" spc="0" normalizeH="0" baseline="0" noProof="0">
              <a:ln>
                <a:noFill/>
              </a:ln>
              <a:solidFill>
                <a:srgbClr val="FF0000"/>
              </a:solidFill>
              <a:effectLst/>
              <a:uLnTx/>
              <a:uFillTx/>
              <a:latin typeface="+mn-lt"/>
              <a:ea typeface="+mn-ea"/>
              <a:cs typeface="+mn-cs"/>
            </a:rPr>
            <a:t>）</a:t>
          </a:r>
          <a:r>
            <a:rPr kumimoji="1" lang="ja-JP" altLang="en-US" sz="1600" b="1" i="0" u="none" strike="noStrike" kern="0" cap="none" spc="0" normalizeH="0" baseline="0" noProof="0">
              <a:ln>
                <a:noFill/>
              </a:ln>
              <a:solidFill>
                <a:schemeClr val="tx1"/>
              </a:solidFill>
              <a:effectLst/>
              <a:uLnTx/>
              <a:uFillTx/>
              <a:latin typeface="+mn-lt"/>
              <a:ea typeface="+mn-ea"/>
              <a:cs typeface="+mn-cs"/>
            </a:rPr>
            <a:t>削除した場合は、赤文字・赤の取消線を引いてください。</a:t>
          </a:r>
        </a:p>
        <a:p>
          <a:pPr algn="l"/>
          <a:r>
            <a:rPr kumimoji="1" lang="ja-JP" altLang="en-US" sz="1600" b="1">
              <a:solidFill>
                <a:srgbClr val="FF0000"/>
              </a:solidFill>
            </a:rPr>
            <a:t>●（記入例</a:t>
          </a:r>
          <a:r>
            <a:rPr kumimoji="1" lang="en-US" altLang="ja-JP" sz="1600" b="1">
              <a:solidFill>
                <a:srgbClr val="FF0000"/>
              </a:solidFill>
            </a:rPr>
            <a:t>5</a:t>
          </a:r>
          <a:r>
            <a:rPr kumimoji="1" lang="ja-JP" altLang="en-US" sz="1600" b="1">
              <a:solidFill>
                <a:srgbClr val="FF0000"/>
              </a:solidFill>
            </a:rPr>
            <a:t>）</a:t>
          </a:r>
          <a:r>
            <a:rPr kumimoji="1" lang="ja-JP" altLang="en-US" sz="1600" b="1">
              <a:solidFill>
                <a:schemeClr val="tx1"/>
              </a:solidFill>
            </a:rPr>
            <a:t>地共済への初回報告後に変更があれば、</a:t>
          </a:r>
          <a:endParaRPr kumimoji="1" lang="en-US" altLang="ja-JP" sz="1600" b="1">
            <a:solidFill>
              <a:schemeClr val="tx1"/>
            </a:solidFill>
          </a:endParaRPr>
        </a:p>
        <a:p>
          <a:pPr algn="l"/>
          <a:r>
            <a:rPr kumimoji="1" lang="ja-JP" altLang="en-US" sz="1600" b="1">
              <a:solidFill>
                <a:schemeClr val="tx1"/>
              </a:solidFill>
            </a:rPr>
            <a:t>「変更内容」欄で修正、その他等を選択、</a:t>
          </a:r>
          <a:endParaRPr kumimoji="1" lang="en-US" altLang="ja-JP" sz="1600" b="1">
            <a:solidFill>
              <a:schemeClr val="tx1"/>
            </a:solidFill>
          </a:endParaRPr>
        </a:p>
        <a:p>
          <a:pPr algn="l"/>
          <a:r>
            <a:rPr kumimoji="1" lang="ja-JP" altLang="en-US" sz="1600" b="1">
              <a:solidFill>
                <a:schemeClr val="tx1"/>
              </a:solidFill>
            </a:rPr>
            <a:t>「地共済報告日」欄に入力を行い、</a:t>
          </a:r>
          <a:endParaRPr kumimoji="1" lang="en-US" altLang="ja-JP" sz="1600" b="1">
            <a:solidFill>
              <a:schemeClr val="tx1"/>
            </a:solidFill>
          </a:endParaRPr>
        </a:p>
        <a:p>
          <a:pPr algn="l"/>
          <a:r>
            <a:rPr kumimoji="1" lang="ja-JP" altLang="en-US" sz="1600" b="1">
              <a:solidFill>
                <a:schemeClr val="tx1"/>
              </a:solidFill>
            </a:rPr>
            <a:t>  変更のある都度、速やかに提出してください。</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74295</xdr:colOff>
      <xdr:row>5</xdr:row>
      <xdr:rowOff>104775</xdr:rowOff>
    </xdr:from>
    <xdr:to>
      <xdr:col>9</xdr:col>
      <xdr:colOff>434340</xdr:colOff>
      <xdr:row>5</xdr:row>
      <xdr:rowOff>516255</xdr:rowOff>
    </xdr:to>
    <xdr:sp macro="" textlink="">
      <xdr:nvSpPr>
        <xdr:cNvPr id="2" name="矢印: 右 1">
          <a:extLst>
            <a:ext uri="{FF2B5EF4-FFF2-40B4-BE49-F238E27FC236}">
              <a16:creationId xmlns:a16="http://schemas.microsoft.com/office/drawing/2014/main" id="{4E915A6A-03C8-4BE2-BB94-63EF02F543FD}"/>
            </a:ext>
          </a:extLst>
        </xdr:cNvPr>
        <xdr:cNvSpPr/>
      </xdr:nvSpPr>
      <xdr:spPr>
        <a:xfrm>
          <a:off x="9789795" y="1781175"/>
          <a:ext cx="360045" cy="411480"/>
        </a:xfrm>
        <a:prstGeom prst="rightArrow">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316232</xdr:colOff>
      <xdr:row>16</xdr:row>
      <xdr:rowOff>224791</xdr:rowOff>
    </xdr:from>
    <xdr:to>
      <xdr:col>5</xdr:col>
      <xdr:colOff>1383031</xdr:colOff>
      <xdr:row>20</xdr:row>
      <xdr:rowOff>34290</xdr:rowOff>
    </xdr:to>
    <xdr:sp macro="" textlink="">
      <xdr:nvSpPr>
        <xdr:cNvPr id="3" name="吹き出し: 角を丸めた四角形 2">
          <a:extLst>
            <a:ext uri="{FF2B5EF4-FFF2-40B4-BE49-F238E27FC236}">
              <a16:creationId xmlns:a16="http://schemas.microsoft.com/office/drawing/2014/main" id="{869A0BA7-24F2-4DAA-992C-32AB8C7F38AF}"/>
            </a:ext>
          </a:extLst>
        </xdr:cNvPr>
        <xdr:cNvSpPr/>
      </xdr:nvSpPr>
      <xdr:spPr>
        <a:xfrm>
          <a:off x="725807" y="5692141"/>
          <a:ext cx="4772024" cy="1333499"/>
        </a:xfrm>
        <a:prstGeom prst="wedgeRoundRectCallout">
          <a:avLst>
            <a:gd name="adj1" fmla="val 37273"/>
            <a:gd name="adj2" fmla="val -11381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u="sng">
              <a:solidFill>
                <a:schemeClr val="tx1"/>
              </a:solidFill>
              <a:latin typeface="BIZ UDPゴシック" panose="020B0400000000000000" pitchFamily="50" charset="-128"/>
              <a:ea typeface="BIZ UDPゴシック" panose="020B0400000000000000" pitchFamily="50" charset="-128"/>
            </a:rPr>
            <a:t>※</a:t>
          </a:r>
          <a:r>
            <a:rPr kumimoji="1" lang="ja-JP" altLang="en-US" sz="1100" u="sng">
              <a:solidFill>
                <a:schemeClr val="tx1"/>
              </a:solidFill>
              <a:latin typeface="BIZ UDPゴシック" panose="020B0400000000000000" pitchFamily="50" charset="-128"/>
              <a:ea typeface="BIZ UDPゴシック" panose="020B0400000000000000" pitchFamily="50" charset="-128"/>
            </a:rPr>
            <a:t>地共済大阪府支部の組合員となる事業主の範囲</a:t>
          </a:r>
          <a:endParaRPr kumimoji="1" lang="en-US" altLang="ja-JP" sz="1100" u="sng">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u="none">
              <a:solidFill>
                <a:schemeClr val="tx1"/>
              </a:solidFill>
              <a:latin typeface="BIZ UDPゴシック" panose="020B0400000000000000" pitchFamily="50" charset="-128"/>
              <a:ea typeface="BIZ UDPゴシック" panose="020B0400000000000000" pitchFamily="50" charset="-128"/>
            </a:rPr>
            <a:t>　・大阪府（副首都推進局、大阪港湾局、万博推進局及び教育庁を除く）</a:t>
          </a:r>
          <a:endParaRPr kumimoji="1" lang="en-US" altLang="ja-JP" sz="110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u="none">
              <a:solidFill>
                <a:schemeClr val="tx1"/>
              </a:solidFill>
              <a:latin typeface="BIZ UDPゴシック" panose="020B0400000000000000" pitchFamily="50" charset="-128"/>
              <a:ea typeface="BIZ UDPゴシック" panose="020B0400000000000000" pitchFamily="50" charset="-128"/>
            </a:rPr>
            <a:t>　・大阪府立病院機構、大阪健康安全基盤研究所、</a:t>
          </a:r>
          <a:endParaRPr kumimoji="1" lang="en-US" altLang="ja-JP" sz="110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u="none">
              <a:solidFill>
                <a:schemeClr val="tx1"/>
              </a:solidFill>
              <a:latin typeface="BIZ UDPゴシック" panose="020B0400000000000000" pitchFamily="50" charset="-128"/>
              <a:ea typeface="BIZ UDPゴシック" panose="020B0400000000000000" pitchFamily="50" charset="-128"/>
            </a:rPr>
            <a:t>　</a:t>
          </a:r>
          <a:r>
            <a:rPr kumimoji="1" lang="ja-JP" altLang="en-US" sz="1100" u="none" baseline="0">
              <a:solidFill>
                <a:schemeClr val="tx1"/>
              </a:solidFill>
              <a:latin typeface="BIZ UDPゴシック" panose="020B0400000000000000" pitchFamily="50" charset="-128"/>
              <a:ea typeface="BIZ UDPゴシック" panose="020B0400000000000000" pitchFamily="50" charset="-128"/>
            </a:rPr>
            <a:t> </a:t>
          </a:r>
          <a:r>
            <a:rPr kumimoji="1" lang="ja-JP" altLang="en-US" sz="1100" u="none">
              <a:solidFill>
                <a:schemeClr val="tx1"/>
              </a:solidFill>
              <a:latin typeface="BIZ UDPゴシック" panose="020B0400000000000000" pitchFamily="50" charset="-128"/>
              <a:ea typeface="BIZ UDPゴシック" panose="020B0400000000000000" pitchFamily="50" charset="-128"/>
            </a:rPr>
            <a:t>大阪環境農林水産総合研究所、大阪産業技術研究所</a:t>
          </a:r>
          <a:endParaRPr kumimoji="1" lang="en-US" altLang="ja-JP" sz="110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u="none">
              <a:solidFill>
                <a:schemeClr val="tx1"/>
              </a:solidFill>
              <a:latin typeface="BIZ UDPゴシック" panose="020B0400000000000000" pitchFamily="50" charset="-128"/>
              <a:ea typeface="BIZ UDPゴシック" panose="020B0400000000000000" pitchFamily="50" charset="-128"/>
            </a:rPr>
            <a:t>　・関西広域連合（派遣元府県市の各共済に加入者を除く）及び</a:t>
          </a:r>
          <a:endParaRPr kumimoji="1" lang="en-US" altLang="ja-JP" sz="110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u="none">
              <a:solidFill>
                <a:schemeClr val="tx1"/>
              </a:solidFill>
              <a:latin typeface="BIZ UDPゴシック" panose="020B0400000000000000" pitchFamily="50" charset="-128"/>
              <a:ea typeface="BIZ UDPゴシック" panose="020B0400000000000000" pitchFamily="50" charset="-128"/>
            </a:rPr>
            <a:t>　　地共済大阪府支部</a:t>
          </a:r>
        </a:p>
        <a:p>
          <a:pPr algn="l"/>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733425</xdr:colOff>
      <xdr:row>1</xdr:row>
      <xdr:rowOff>28575</xdr:rowOff>
    </xdr:from>
    <xdr:to>
      <xdr:col>14</xdr:col>
      <xdr:colOff>245744</xdr:colOff>
      <xdr:row>2</xdr:row>
      <xdr:rowOff>514350</xdr:rowOff>
    </xdr:to>
    <xdr:sp macro="" textlink="">
      <xdr:nvSpPr>
        <xdr:cNvPr id="4" name="吹き出し: 四角形 3">
          <a:extLst>
            <a:ext uri="{FF2B5EF4-FFF2-40B4-BE49-F238E27FC236}">
              <a16:creationId xmlns:a16="http://schemas.microsoft.com/office/drawing/2014/main" id="{E73CD848-BE98-4839-8FD5-56986BB87161}"/>
            </a:ext>
          </a:extLst>
        </xdr:cNvPr>
        <xdr:cNvSpPr/>
      </xdr:nvSpPr>
      <xdr:spPr>
        <a:xfrm>
          <a:off x="9296400" y="190500"/>
          <a:ext cx="5046344" cy="809625"/>
        </a:xfrm>
        <a:prstGeom prst="wedgeRectCallout">
          <a:avLst>
            <a:gd name="adj1" fmla="val -2892"/>
            <a:gd name="adj2" fmla="val 66486"/>
          </a:avLst>
        </a:prstGeom>
        <a:solidFill>
          <a:schemeClr val="bg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lang="ja-JP" altLang="en-US" sz="1100" b="0" i="0" u="none" strike="noStrike">
              <a:solidFill>
                <a:schemeClr val="tx1"/>
              </a:solidFill>
              <a:effectLst/>
              <a:latin typeface="BIZ UDPゴシック" panose="020B0400000000000000" pitchFamily="50" charset="-128"/>
              <a:ea typeface="BIZ UDPゴシック" panose="020B0400000000000000" pitchFamily="50" charset="-128"/>
              <a:cs typeface="+mn-cs"/>
            </a:rPr>
            <a:t>退職・異動パターンは地共済大阪府支部が把握しているものとなります。</a:t>
          </a:r>
          <a:endParaRPr lang="en-US" altLang="ja-JP" sz="11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lang="ja-JP" altLang="en-US" sz="1100" b="0" i="0" u="none" strike="noStrike">
              <a:solidFill>
                <a:schemeClr val="tx1"/>
              </a:solidFill>
              <a:effectLst/>
              <a:latin typeface="BIZ UDPゴシック" panose="020B0400000000000000" pitchFamily="50" charset="-128"/>
              <a:ea typeface="BIZ UDPゴシック" panose="020B0400000000000000" pitchFamily="50" charset="-128"/>
              <a:cs typeface="+mn-cs"/>
            </a:rPr>
            <a:t>提出の判定は「</a:t>
          </a:r>
          <a:r>
            <a:rPr lang="en-US" altLang="ja-JP" sz="1100" b="0" i="0" u="none" strike="noStrike">
              <a:solidFill>
                <a:schemeClr val="tx1"/>
              </a:solidFill>
              <a:effectLst/>
              <a:latin typeface="BIZ UDPゴシック" panose="020B0400000000000000" pitchFamily="50" charset="-128"/>
              <a:ea typeface="BIZ UDPゴシック" panose="020B0400000000000000" pitchFamily="50" charset="-128"/>
              <a:cs typeface="+mn-cs"/>
            </a:rPr>
            <a:t>#N/A</a:t>
          </a:r>
          <a:r>
            <a:rPr lang="ja-JP" altLang="en-US" sz="1100" b="0" i="0" u="none" strike="noStrike">
              <a:solidFill>
                <a:schemeClr val="tx1"/>
              </a:solidFill>
              <a:effectLst/>
              <a:latin typeface="BIZ UDPゴシック" panose="020B0400000000000000" pitchFamily="50" charset="-128"/>
              <a:ea typeface="BIZ UDPゴシック" panose="020B0400000000000000" pitchFamily="50" charset="-128"/>
              <a:cs typeface="+mn-cs"/>
            </a:rPr>
            <a:t>」となる場合は、「</a:t>
          </a:r>
          <a:r>
            <a:rPr lang="en-US" altLang="ja-JP" sz="1100" b="0" i="0" u="none" strike="noStrike">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100" b="0" i="0" u="none" strike="noStrike">
              <a:solidFill>
                <a:schemeClr val="tx1"/>
              </a:solidFill>
              <a:effectLst/>
              <a:latin typeface="BIZ UDPゴシック" panose="020B0400000000000000" pitchFamily="50" charset="-128"/>
              <a:ea typeface="BIZ UDPゴシック" panose="020B0400000000000000" pitchFamily="50" charset="-128"/>
              <a:cs typeface="+mn-cs"/>
            </a:rPr>
            <a:t>参考</a:t>
          </a:r>
          <a:r>
            <a:rPr lang="en-US" altLang="ja-JP" sz="1100" b="0" i="0" u="none" strike="noStrike">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100" b="0" i="0" u="none" strike="noStrike">
              <a:solidFill>
                <a:schemeClr val="tx1"/>
              </a:solidFill>
              <a:effectLst/>
              <a:latin typeface="BIZ UDPゴシック" panose="020B0400000000000000" pitchFamily="50" charset="-128"/>
              <a:ea typeface="BIZ UDPゴシック" panose="020B0400000000000000" pitchFamily="50" charset="-128"/>
              <a:cs typeface="+mn-cs"/>
            </a:rPr>
            <a:t>退職・異動分類表」シートを確認し、</a:t>
          </a:r>
          <a:endParaRPr lang="en-US" altLang="ja-JP" sz="11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lang="ja-JP" altLang="en-US" sz="1100" b="0" i="0" u="none" strike="noStrike">
              <a:solidFill>
                <a:schemeClr val="tx1"/>
              </a:solidFill>
              <a:effectLst/>
              <a:latin typeface="BIZ UDPゴシック" panose="020B0400000000000000" pitchFamily="50" charset="-128"/>
              <a:ea typeface="BIZ UDPゴシック" panose="020B0400000000000000" pitchFamily="50" charset="-128"/>
              <a:cs typeface="+mn-cs"/>
            </a:rPr>
            <a:t>該当するパターンがなければ「異動報告書」シート当該組合員の備考欄にその旨を記載してください。</a:t>
          </a:r>
          <a:endParaRPr lang="en-US" altLang="ja-JP" sz="13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1542379</xdr:colOff>
      <xdr:row>2</xdr:row>
      <xdr:rowOff>50761</xdr:rowOff>
    </xdr:from>
    <xdr:to>
      <xdr:col>25</xdr:col>
      <xdr:colOff>607024</xdr:colOff>
      <xdr:row>5</xdr:row>
      <xdr:rowOff>86059</xdr:rowOff>
    </xdr:to>
    <xdr:sp macro="" textlink="">
      <xdr:nvSpPr>
        <xdr:cNvPr id="2" name="吹き出し: 角を丸めた四角形 1">
          <a:extLst>
            <a:ext uri="{FF2B5EF4-FFF2-40B4-BE49-F238E27FC236}">
              <a16:creationId xmlns:a16="http://schemas.microsoft.com/office/drawing/2014/main" id="{F4091461-F8CC-467C-84E7-6FFEA6CCAD39}"/>
            </a:ext>
          </a:extLst>
        </xdr:cNvPr>
        <xdr:cNvSpPr/>
      </xdr:nvSpPr>
      <xdr:spPr>
        <a:xfrm>
          <a:off x="17510761" y="734320"/>
          <a:ext cx="5541645" cy="1346386"/>
        </a:xfrm>
        <a:prstGeom prst="wedgeRoundRectCallout">
          <a:avLst>
            <a:gd name="adj1" fmla="val -46962"/>
            <a:gd name="adj2" fmla="val 6332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左表に加えて、備考欄に（＊）がある場合</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（組合員種別が変更となる場合（一般組合員⇔短期組合員））で、</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a:solidFill>
                <a:schemeClr val="tx1"/>
              </a:solidFill>
              <a:latin typeface="BIZ UDPゴシック" panose="020B0400000000000000" pitchFamily="50" charset="-128"/>
              <a:ea typeface="BIZ UDPゴシック" panose="020B0400000000000000" pitchFamily="50" charset="-128"/>
            </a:rPr>
            <a:t>20</a:t>
          </a:r>
          <a:r>
            <a:rPr kumimoji="1" lang="ja-JP" altLang="en-US" sz="1100">
              <a:solidFill>
                <a:schemeClr val="tx1"/>
              </a:solidFill>
              <a:latin typeface="BIZ UDPゴシック" panose="020B0400000000000000" pitchFamily="50" charset="-128"/>
              <a:ea typeface="BIZ UDPゴシック" panose="020B0400000000000000" pitchFamily="50" charset="-128"/>
            </a:rPr>
            <a:t>歳以上</a:t>
          </a:r>
          <a:r>
            <a:rPr kumimoji="1" lang="en-US" altLang="ja-JP" sz="1100">
              <a:solidFill>
                <a:schemeClr val="tx1"/>
              </a:solidFill>
              <a:latin typeface="BIZ UDPゴシック" panose="020B0400000000000000" pitchFamily="50" charset="-128"/>
              <a:ea typeface="BIZ UDPゴシック" panose="020B0400000000000000" pitchFamily="50" charset="-128"/>
            </a:rPr>
            <a:t>60</a:t>
          </a:r>
          <a:r>
            <a:rPr kumimoji="1" lang="ja-JP" altLang="en-US" sz="1100">
              <a:solidFill>
                <a:schemeClr val="tx1"/>
              </a:solidFill>
              <a:latin typeface="BIZ UDPゴシック" panose="020B0400000000000000" pitchFamily="50" charset="-128"/>
              <a:ea typeface="BIZ UDPゴシック" panose="020B0400000000000000" pitchFamily="50" charset="-128"/>
            </a:rPr>
            <a:t>歳未満の被扶養配偶者がいる場合は、以下を併せて提出してください。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・「国民年金第</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号被保険者関係届」</a:t>
          </a: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・配偶者の「ねんきん定期便」、「年金手帳」又は「基礎年金番号通知書」の何れかの写し（氏名及び現在の基礎年金番号が分かるページ）</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638175</xdr:colOff>
      <xdr:row>37</xdr:row>
      <xdr:rowOff>57149</xdr:rowOff>
    </xdr:to>
    <xdr:pic>
      <xdr:nvPicPr>
        <xdr:cNvPr id="2" name="図 1">
          <a:extLst>
            <a:ext uri="{FF2B5EF4-FFF2-40B4-BE49-F238E27FC236}">
              <a16:creationId xmlns:a16="http://schemas.microsoft.com/office/drawing/2014/main" id="{F0FD18DF-EA93-43E3-BCC2-4A5B74A1B19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64" t="3957" r="4323" b="5384"/>
        <a:stretch/>
      </xdr:blipFill>
      <xdr:spPr bwMode="auto">
        <a:xfrm>
          <a:off x="0" y="0"/>
          <a:ext cx="5974080" cy="8519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3DFE-58CF-4EFA-95AF-EF4B021FC616}">
  <sheetPr>
    <tabColor rgb="FFFFFF00"/>
    <pageSetUpPr fitToPage="1"/>
  </sheetPr>
  <dimension ref="A1:AB319"/>
  <sheetViews>
    <sheetView showGridLines="0" showZeros="0" tabSelected="1" view="pageBreakPreview" zoomScale="55" zoomScaleNormal="99" zoomScaleSheetLayoutView="55" workbookViewId="0">
      <pane ySplit="14" topLeftCell="A36" activePane="bottomLeft" state="frozen"/>
      <selection pane="bottomLeft" activeCell="R17" sqref="R17"/>
    </sheetView>
  </sheetViews>
  <sheetFormatPr defaultColWidth="8.69921875" defaultRowHeight="12.6"/>
  <cols>
    <col min="1" max="1" width="7.09765625" style="3" customWidth="1"/>
    <col min="2" max="2" width="14.3984375" style="2" customWidth="1"/>
    <col min="3" max="3" width="14.5" style="2" customWidth="1"/>
    <col min="4" max="4" width="14.09765625" style="2" customWidth="1"/>
    <col min="5" max="5" width="29.3984375" style="3" customWidth="1"/>
    <col min="6" max="6" width="19.69921875" style="3" customWidth="1"/>
    <col min="7" max="7" width="31.09765625" style="3" customWidth="1"/>
    <col min="8" max="8" width="36.796875" style="3" customWidth="1"/>
    <col min="9" max="9" width="16.5" style="3" customWidth="1"/>
    <col min="10" max="10" width="35.19921875" style="3" customWidth="1"/>
    <col min="11" max="11" width="18.796875" style="3" customWidth="1"/>
    <col min="12" max="12" width="37.3984375" style="3" customWidth="1"/>
    <col min="13" max="13" width="18.3984375" style="3" customWidth="1"/>
    <col min="14" max="14" width="36.09765625" style="3" customWidth="1"/>
    <col min="15" max="18" width="13" style="3" customWidth="1"/>
    <col min="19" max="19" width="13" style="4" customWidth="1"/>
    <col min="20" max="20" width="13" style="1" customWidth="1"/>
    <col min="21" max="21" width="8.69921875" style="1"/>
    <col min="22" max="23" width="12.8984375" style="3" customWidth="1"/>
    <col min="24" max="25" width="8.69921875" style="1"/>
    <col min="26" max="26" width="11.8984375" style="1" bestFit="1" customWidth="1"/>
    <col min="27" max="16384" width="8.69921875" style="1"/>
  </cols>
  <sheetData>
    <row r="1" spans="1:28" ht="25.2" customHeight="1" thickBot="1">
      <c r="A1" s="164"/>
      <c r="B1" s="165"/>
      <c r="C1" s="165"/>
      <c r="D1" s="165"/>
      <c r="E1" s="164"/>
      <c r="F1" s="164"/>
      <c r="G1" s="164"/>
      <c r="H1" s="164"/>
      <c r="I1" s="164"/>
      <c r="J1" s="164"/>
      <c r="K1" s="164"/>
      <c r="L1" s="164"/>
      <c r="M1" s="164"/>
      <c r="N1" s="164"/>
      <c r="O1" s="164"/>
      <c r="P1" s="164"/>
      <c r="Q1" s="164"/>
      <c r="R1" s="164"/>
      <c r="S1" s="166"/>
      <c r="T1" s="167"/>
      <c r="V1" s="164"/>
      <c r="W1" s="164"/>
    </row>
    <row r="2" spans="1:28" ht="33.6" customHeight="1">
      <c r="A2" s="280" t="s">
        <v>0</v>
      </c>
      <c r="B2" s="281"/>
      <c r="C2" s="286"/>
      <c r="D2" s="287"/>
      <c r="E2" s="288"/>
      <c r="F2" s="181" t="s">
        <v>4</v>
      </c>
      <c r="G2" s="128" t="str">
        <f>COUNTIF($I$20:I319,F2)&amp;"　名"</f>
        <v>0　名</v>
      </c>
      <c r="H2" s="164"/>
      <c r="I2" s="164"/>
      <c r="J2" s="164"/>
      <c r="K2" s="164"/>
      <c r="L2" s="164"/>
      <c r="M2" s="164"/>
      <c r="N2" s="193" t="s">
        <v>173</v>
      </c>
      <c r="O2" s="164"/>
      <c r="P2" s="164"/>
      <c r="Q2" s="164"/>
      <c r="R2" s="164"/>
      <c r="S2" s="166"/>
      <c r="T2" s="167"/>
      <c r="V2" s="164"/>
      <c r="W2" s="164"/>
    </row>
    <row r="3" spans="1:28" ht="33.6" customHeight="1">
      <c r="A3" s="282" t="s">
        <v>127</v>
      </c>
      <c r="B3" s="283"/>
      <c r="C3" s="289"/>
      <c r="D3" s="290"/>
      <c r="E3" s="291"/>
      <c r="F3" s="182" t="s">
        <v>5</v>
      </c>
      <c r="G3" s="129" t="str">
        <f>COUNTIF($I$20:I319,F3)&amp;"　名"</f>
        <v>0　名</v>
      </c>
      <c r="H3" s="164"/>
      <c r="I3" s="164"/>
      <c r="J3" s="164"/>
      <c r="K3" s="164"/>
      <c r="L3" s="164"/>
      <c r="M3" s="164"/>
      <c r="N3" s="277"/>
      <c r="O3" s="164"/>
      <c r="P3" s="164"/>
      <c r="Q3" s="164"/>
      <c r="R3" s="164"/>
      <c r="S3" s="166"/>
      <c r="T3" s="167"/>
      <c r="V3" s="164"/>
      <c r="W3" s="164"/>
    </row>
    <row r="4" spans="1:28" ht="33.6" customHeight="1" thickBot="1">
      <c r="A4" s="284" t="s">
        <v>128</v>
      </c>
      <c r="B4" s="285"/>
      <c r="C4" s="292"/>
      <c r="D4" s="293"/>
      <c r="E4" s="294"/>
      <c r="F4" s="183" t="s">
        <v>6</v>
      </c>
      <c r="G4" s="130" t="str">
        <f>SUM(G2:G3)&amp;"　名"</f>
        <v>0　名</v>
      </c>
      <c r="H4" s="164"/>
      <c r="I4" s="164"/>
      <c r="J4" s="164"/>
      <c r="K4" s="164"/>
      <c r="L4" s="164"/>
      <c r="M4" s="164"/>
      <c r="N4" s="278"/>
      <c r="O4" s="164"/>
      <c r="P4" s="164"/>
      <c r="Q4" s="164"/>
      <c r="R4" s="164"/>
      <c r="S4" s="166"/>
      <c r="T4" s="167"/>
      <c r="V4" s="164"/>
      <c r="W4" s="164"/>
    </row>
    <row r="5" spans="1:28" ht="25.2" customHeight="1">
      <c r="A5" s="168"/>
      <c r="B5" s="72"/>
      <c r="C5" s="165"/>
      <c r="D5" s="165"/>
      <c r="E5" s="164"/>
      <c r="F5" s="164"/>
      <c r="G5" s="164"/>
      <c r="H5" s="164"/>
      <c r="I5" s="164"/>
      <c r="J5" s="164"/>
      <c r="K5" s="164"/>
      <c r="L5" s="164"/>
      <c r="M5" s="164"/>
      <c r="N5" s="278"/>
      <c r="O5" s="164"/>
      <c r="P5" s="164"/>
      <c r="Q5" s="164"/>
      <c r="R5" s="164"/>
      <c r="S5" s="166"/>
      <c r="T5" s="167"/>
      <c r="V5" s="164"/>
      <c r="W5" s="164"/>
    </row>
    <row r="6" spans="1:28" ht="26.25" customHeight="1">
      <c r="A6" s="184" t="s">
        <v>129</v>
      </c>
      <c r="B6" s="185"/>
      <c r="C6" s="185"/>
      <c r="D6" s="185"/>
      <c r="E6" s="186"/>
      <c r="F6" s="186"/>
      <c r="G6" s="186"/>
      <c r="H6" s="186"/>
      <c r="I6" s="169"/>
      <c r="J6" s="169"/>
      <c r="K6" s="169"/>
      <c r="L6" s="169"/>
      <c r="M6" s="169"/>
      <c r="N6" s="278"/>
      <c r="O6" s="169"/>
      <c r="P6" s="167"/>
      <c r="Q6" s="167"/>
      <c r="R6" s="167"/>
      <c r="S6" s="167"/>
      <c r="T6" s="167"/>
      <c r="V6" s="170"/>
      <c r="W6" s="170"/>
    </row>
    <row r="7" spans="1:28" ht="28.2" customHeight="1">
      <c r="A7" s="187"/>
      <c r="B7" s="188" t="s">
        <v>9</v>
      </c>
      <c r="C7" s="189"/>
      <c r="D7" s="189"/>
      <c r="E7" s="189"/>
      <c r="F7" s="189"/>
      <c r="G7" s="189"/>
      <c r="H7" s="117"/>
      <c r="I7" s="72"/>
      <c r="J7" s="164"/>
      <c r="K7" s="164"/>
      <c r="L7" s="173"/>
      <c r="M7" s="173"/>
      <c r="N7" s="278"/>
      <c r="O7" s="173"/>
      <c r="P7" s="167"/>
      <c r="Q7" s="167"/>
      <c r="R7" s="167"/>
      <c r="S7" s="167"/>
      <c r="T7" s="167"/>
      <c r="V7" s="167"/>
      <c r="W7" s="167"/>
    </row>
    <row r="8" spans="1:28" ht="28.2" customHeight="1" thickBot="1">
      <c r="A8" s="188" t="s">
        <v>1</v>
      </c>
      <c r="B8" s="190" t="s">
        <v>7</v>
      </c>
      <c r="C8" s="191"/>
      <c r="D8" s="191"/>
      <c r="E8" s="191"/>
      <c r="F8" s="191"/>
      <c r="G8" s="191"/>
      <c r="H8" s="117"/>
      <c r="I8" s="72"/>
      <c r="J8" s="164"/>
      <c r="K8" s="164"/>
      <c r="L8" s="173"/>
      <c r="M8" s="173"/>
      <c r="N8" s="279"/>
      <c r="O8" s="173"/>
      <c r="P8" s="167"/>
      <c r="Q8" s="167"/>
      <c r="R8" s="167"/>
      <c r="S8" s="167"/>
      <c r="T8" s="167"/>
      <c r="V8" s="167"/>
      <c r="W8" s="167"/>
    </row>
    <row r="9" spans="1:28" ht="28.2" customHeight="1">
      <c r="A9" s="188"/>
      <c r="B9" s="187" t="s">
        <v>52</v>
      </c>
      <c r="C9" s="187"/>
      <c r="D9" s="187"/>
      <c r="E9" s="187"/>
      <c r="F9" s="187"/>
      <c r="G9" s="187"/>
      <c r="H9" s="117"/>
      <c r="I9" s="72"/>
      <c r="J9" s="164"/>
      <c r="K9" s="164"/>
      <c r="L9" s="173"/>
      <c r="M9" s="173"/>
      <c r="N9" s="173"/>
      <c r="O9" s="173"/>
      <c r="P9" s="167"/>
      <c r="Q9" s="167"/>
      <c r="R9" s="167"/>
      <c r="S9" s="167"/>
      <c r="T9" s="167"/>
      <c r="V9" s="167"/>
      <c r="W9" s="167"/>
    </row>
    <row r="10" spans="1:28" ht="36" customHeight="1">
      <c r="A10" s="188"/>
      <c r="B10" s="187" t="s">
        <v>51</v>
      </c>
      <c r="C10" s="187"/>
      <c r="D10" s="187"/>
      <c r="E10" s="187"/>
      <c r="F10" s="187"/>
      <c r="G10" s="187"/>
      <c r="H10" s="192"/>
      <c r="I10" s="175"/>
      <c r="J10" s="174"/>
      <c r="K10" s="164"/>
      <c r="L10" s="172"/>
      <c r="M10" s="169"/>
      <c r="N10" s="169"/>
      <c r="O10" s="169"/>
      <c r="P10" s="167"/>
      <c r="Q10" s="167"/>
      <c r="R10" s="167"/>
      <c r="S10" s="167"/>
      <c r="T10" s="167"/>
      <c r="V10" s="170"/>
      <c r="W10" s="170"/>
    </row>
    <row r="11" spans="1:28" ht="24.75" customHeight="1">
      <c r="A11" s="171"/>
      <c r="B11" s="126">
        <f>COUNTA(F20:F319)</f>
        <v>0</v>
      </c>
      <c r="C11" s="195" t="s">
        <v>2</v>
      </c>
      <c r="D11" s="195"/>
      <c r="E11" s="125" t="s">
        <v>114</v>
      </c>
      <c r="F11" s="311" t="s">
        <v>115</v>
      </c>
      <c r="G11" s="311"/>
      <c r="H11" s="176"/>
      <c r="I11" s="176"/>
      <c r="J11" s="176"/>
      <c r="K11" s="164"/>
      <c r="L11" s="164"/>
      <c r="M11" s="164"/>
      <c r="N11" s="164"/>
      <c r="O11" s="172"/>
      <c r="P11" s="172"/>
      <c r="Q11" s="172"/>
      <c r="R11" s="172"/>
      <c r="S11" s="170"/>
      <c r="T11" s="167"/>
      <c r="V11" s="172"/>
      <c r="W11" s="172"/>
    </row>
    <row r="12" spans="1:28" ht="24.75" customHeight="1">
      <c r="A12" s="172"/>
      <c r="B12" s="177"/>
      <c r="C12" s="178"/>
      <c r="D12" s="178"/>
      <c r="E12" s="172"/>
      <c r="F12" s="172"/>
      <c r="G12" s="172"/>
      <c r="H12" s="172"/>
      <c r="I12" s="172"/>
      <c r="J12" s="172"/>
      <c r="K12" s="164"/>
      <c r="L12" s="179"/>
      <c r="M12" s="179"/>
      <c r="N12" s="179"/>
      <c r="O12" s="295" t="s">
        <v>107</v>
      </c>
      <c r="P12" s="296"/>
      <c r="Q12" s="328"/>
      <c r="R12" s="295" t="s">
        <v>108</v>
      </c>
      <c r="S12" s="296"/>
      <c r="T12" s="296"/>
      <c r="U12" s="276" t="s">
        <v>191</v>
      </c>
      <c r="V12" s="309" t="s">
        <v>188</v>
      </c>
      <c r="W12" s="310"/>
    </row>
    <row r="13" spans="1:28" ht="25.8" customHeight="1">
      <c r="A13" s="312" t="s">
        <v>17</v>
      </c>
      <c r="B13" s="320" t="s">
        <v>180</v>
      </c>
      <c r="C13" s="322" t="s">
        <v>186</v>
      </c>
      <c r="D13" s="323"/>
      <c r="E13" s="319" t="s">
        <v>15</v>
      </c>
      <c r="F13" s="314" t="s">
        <v>16</v>
      </c>
      <c r="G13" s="315"/>
      <c r="H13" s="315"/>
      <c r="I13" s="316"/>
      <c r="J13" s="317" t="s">
        <v>10</v>
      </c>
      <c r="K13" s="299" t="s">
        <v>110</v>
      </c>
      <c r="L13" s="303" t="s">
        <v>172</v>
      </c>
      <c r="M13" s="305" t="s">
        <v>20</v>
      </c>
      <c r="N13" s="301" t="s">
        <v>148</v>
      </c>
      <c r="O13" s="326" t="s">
        <v>168</v>
      </c>
      <c r="P13" s="326" t="s">
        <v>197</v>
      </c>
      <c r="Q13" s="326" t="s">
        <v>169</v>
      </c>
      <c r="R13" s="297" t="s">
        <v>109</v>
      </c>
      <c r="S13" s="326" t="s">
        <v>196</v>
      </c>
      <c r="T13" s="324" t="s">
        <v>85</v>
      </c>
      <c r="U13" s="276"/>
      <c r="V13" s="307" t="s">
        <v>189</v>
      </c>
      <c r="W13" s="307" t="s">
        <v>190</v>
      </c>
    </row>
    <row r="14" spans="1:28" s="3" customFormat="1" ht="43.8" customHeight="1" thickBot="1">
      <c r="A14" s="313"/>
      <c r="B14" s="321"/>
      <c r="C14" s="196" t="s">
        <v>187</v>
      </c>
      <c r="D14" s="197" t="s">
        <v>181</v>
      </c>
      <c r="E14" s="319"/>
      <c r="F14" s="194" t="s">
        <v>18</v>
      </c>
      <c r="G14" s="198" t="s">
        <v>179</v>
      </c>
      <c r="H14" s="199" t="s">
        <v>171</v>
      </c>
      <c r="I14" s="200" t="s">
        <v>19</v>
      </c>
      <c r="J14" s="318"/>
      <c r="K14" s="300"/>
      <c r="L14" s="304"/>
      <c r="M14" s="306"/>
      <c r="N14" s="302"/>
      <c r="O14" s="327"/>
      <c r="P14" s="298"/>
      <c r="Q14" s="327"/>
      <c r="R14" s="298"/>
      <c r="S14" s="298"/>
      <c r="T14" s="325"/>
      <c r="U14" s="276"/>
      <c r="V14" s="308"/>
      <c r="W14" s="308"/>
      <c r="X14" s="1"/>
      <c r="Y14" s="1"/>
      <c r="Z14" s="1"/>
      <c r="AA14" s="1"/>
      <c r="AB14" s="1"/>
    </row>
    <row r="15" spans="1:28" s="204" customFormat="1" ht="39.6" customHeight="1" thickTop="1">
      <c r="A15" s="208" t="s">
        <v>132</v>
      </c>
      <c r="B15" s="209">
        <v>46056</v>
      </c>
      <c r="C15" s="210"/>
      <c r="D15" s="209"/>
      <c r="E15" s="262" t="s">
        <v>162</v>
      </c>
      <c r="F15" s="262">
        <v>999991</v>
      </c>
      <c r="G15" s="263" t="s">
        <v>192</v>
      </c>
      <c r="H15" s="264" t="s">
        <v>146</v>
      </c>
      <c r="I15" s="265" t="s">
        <v>62</v>
      </c>
      <c r="J15" s="266">
        <v>46112</v>
      </c>
      <c r="K15" s="267" t="s">
        <v>106</v>
      </c>
      <c r="L15" s="268" t="s">
        <v>145</v>
      </c>
      <c r="M15" s="269" t="s">
        <v>60</v>
      </c>
      <c r="N15" s="270"/>
      <c r="O15" s="202"/>
      <c r="P15" s="203"/>
      <c r="Q15" s="203"/>
      <c r="R15" s="203"/>
      <c r="S15" s="203"/>
      <c r="T15" s="203"/>
      <c r="U15" s="222"/>
      <c r="V15" s="221">
        <f>COUNTIF($F$15:$F$319,F15)</f>
        <v>1</v>
      </c>
      <c r="W15" s="221">
        <f>COUNTIF($G$15:$G$319,G15)</f>
        <v>1</v>
      </c>
      <c r="X15" s="205"/>
      <c r="Y15" s="205"/>
      <c r="Z15" s="205"/>
      <c r="AA15" s="205"/>
      <c r="AB15" s="205"/>
    </row>
    <row r="16" spans="1:28" s="204" customFormat="1" ht="39.6" customHeight="1">
      <c r="A16" s="211" t="s">
        <v>133</v>
      </c>
      <c r="B16" s="206">
        <v>46056</v>
      </c>
      <c r="C16" s="207"/>
      <c r="D16" s="206"/>
      <c r="E16" s="133" t="s">
        <v>162</v>
      </c>
      <c r="F16" s="133">
        <v>999992</v>
      </c>
      <c r="G16" s="134" t="s">
        <v>193</v>
      </c>
      <c r="H16" s="135" t="s">
        <v>147</v>
      </c>
      <c r="I16" s="229" t="s">
        <v>62</v>
      </c>
      <c r="J16" s="136">
        <v>46112</v>
      </c>
      <c r="K16" s="137" t="s">
        <v>21</v>
      </c>
      <c r="L16" s="138" t="s">
        <v>147</v>
      </c>
      <c r="M16" s="236" t="s">
        <v>62</v>
      </c>
      <c r="N16" s="271" t="s">
        <v>164</v>
      </c>
      <c r="O16" s="202"/>
      <c r="P16" s="203"/>
      <c r="Q16" s="203"/>
      <c r="R16" s="203"/>
      <c r="S16" s="203"/>
      <c r="T16" s="203"/>
      <c r="U16" s="222"/>
      <c r="V16" s="221">
        <f t="shared" ref="V16:V19" si="0">COUNTIF($F$15:$F$319,F16)</f>
        <v>1</v>
      </c>
      <c r="W16" s="221">
        <f t="shared" ref="W16:W19" si="1">COUNTIF($G$15:$G$319,G16)</f>
        <v>1</v>
      </c>
      <c r="X16" s="205"/>
      <c r="Y16" s="205"/>
      <c r="Z16" s="205"/>
      <c r="AA16" s="205"/>
      <c r="AB16" s="205"/>
    </row>
    <row r="17" spans="1:28" s="204" customFormat="1" ht="39.6" customHeight="1">
      <c r="A17" s="251" t="s">
        <v>134</v>
      </c>
      <c r="B17" s="252">
        <v>46063</v>
      </c>
      <c r="C17" s="253"/>
      <c r="D17" s="252"/>
      <c r="E17" s="254" t="s">
        <v>162</v>
      </c>
      <c r="F17" s="254">
        <v>999993</v>
      </c>
      <c r="G17" s="255" t="s">
        <v>194</v>
      </c>
      <c r="H17" s="256" t="s">
        <v>147</v>
      </c>
      <c r="I17" s="257" t="s">
        <v>62</v>
      </c>
      <c r="J17" s="258">
        <v>46112</v>
      </c>
      <c r="K17" s="259" t="s">
        <v>106</v>
      </c>
      <c r="L17" s="260" t="s">
        <v>131</v>
      </c>
      <c r="M17" s="261" t="s">
        <v>195</v>
      </c>
      <c r="N17" s="272"/>
      <c r="O17" s="202"/>
      <c r="P17" s="203"/>
      <c r="Q17" s="203"/>
      <c r="R17" s="203"/>
      <c r="S17" s="203"/>
      <c r="T17" s="203"/>
      <c r="U17" s="222"/>
      <c r="V17" s="221">
        <f t="shared" si="0"/>
        <v>1</v>
      </c>
      <c r="W17" s="221">
        <f t="shared" si="1"/>
        <v>1</v>
      </c>
      <c r="X17" s="205"/>
      <c r="Y17" s="205"/>
      <c r="Z17" s="205"/>
      <c r="AA17" s="205"/>
      <c r="AB17" s="205"/>
    </row>
    <row r="18" spans="1:28" s="204" customFormat="1" ht="39.6" customHeight="1">
      <c r="A18" s="237" t="s">
        <v>135</v>
      </c>
      <c r="B18" s="238">
        <v>46067</v>
      </c>
      <c r="C18" s="239" t="s">
        <v>183</v>
      </c>
      <c r="D18" s="238">
        <v>46068</v>
      </c>
      <c r="E18" s="240" t="s">
        <v>162</v>
      </c>
      <c r="F18" s="240">
        <v>999994</v>
      </c>
      <c r="G18" s="241" t="s">
        <v>3</v>
      </c>
      <c r="H18" s="242" t="s">
        <v>101</v>
      </c>
      <c r="I18" s="243" t="str">
        <f>IF(H18="","",VLOOKUP(H18,'（非表示）選択肢①'!$A$3:$B$8,2,0))</f>
        <v>一般組合員</v>
      </c>
      <c r="J18" s="244">
        <v>46112</v>
      </c>
      <c r="K18" s="245" t="s">
        <v>142</v>
      </c>
      <c r="L18" s="246" t="s">
        <v>37</v>
      </c>
      <c r="M18" s="247" t="str">
        <f>IF(L18="","",VLOOKUP(L18,'（非表示）選択肢①'!$E$3:$F$14,2,0))</f>
        <v>喪失</v>
      </c>
      <c r="N18" s="248"/>
      <c r="O18" s="202"/>
      <c r="P18" s="203"/>
      <c r="Q18" s="203"/>
      <c r="R18" s="203"/>
      <c r="S18" s="203"/>
      <c r="T18" s="203"/>
      <c r="U18" s="222"/>
      <c r="V18" s="221">
        <f t="shared" si="0"/>
        <v>1</v>
      </c>
      <c r="W18" s="221">
        <f t="shared" si="1"/>
        <v>1</v>
      </c>
      <c r="X18" s="205"/>
      <c r="Y18" s="205"/>
      <c r="Z18" s="205"/>
      <c r="AA18" s="205"/>
      <c r="AB18" s="205"/>
    </row>
    <row r="19" spans="1:28" s="204" customFormat="1" ht="39.6" customHeight="1" thickBot="1">
      <c r="A19" s="212" t="s">
        <v>136</v>
      </c>
      <c r="B19" s="213">
        <v>46071</v>
      </c>
      <c r="C19" s="214" t="s">
        <v>182</v>
      </c>
      <c r="D19" s="213">
        <v>46073</v>
      </c>
      <c r="E19" s="215" t="s">
        <v>162</v>
      </c>
      <c r="F19" s="215">
        <v>999995</v>
      </c>
      <c r="G19" s="216" t="s">
        <v>163</v>
      </c>
      <c r="H19" s="273" t="s">
        <v>102</v>
      </c>
      <c r="I19" s="217" t="str">
        <f>IF(H19="","",VLOOKUP(H19,'（非表示）選択肢①'!$A$3:$B$8,2,0))</f>
        <v>一般組合員</v>
      </c>
      <c r="J19" s="218">
        <v>46112</v>
      </c>
      <c r="K19" s="274" t="s">
        <v>142</v>
      </c>
      <c r="L19" s="275" t="s">
        <v>143</v>
      </c>
      <c r="M19" s="219" t="str">
        <f>IF(L19="","",VLOOKUP(L19,'（非表示）選択肢①'!$E$3:$F$14,2,0))</f>
        <v>喪失</v>
      </c>
      <c r="N19" s="220"/>
      <c r="O19" s="202"/>
      <c r="P19" s="203"/>
      <c r="Q19" s="203"/>
      <c r="R19" s="203"/>
      <c r="S19" s="203"/>
      <c r="T19" s="203"/>
      <c r="U19" s="222"/>
      <c r="V19" s="221">
        <f t="shared" si="0"/>
        <v>1</v>
      </c>
      <c r="W19" s="221">
        <f t="shared" si="1"/>
        <v>1</v>
      </c>
      <c r="X19" s="205"/>
      <c r="Y19" s="205"/>
      <c r="Z19" s="205"/>
      <c r="AA19" s="205"/>
      <c r="AB19" s="205"/>
    </row>
    <row r="20" spans="1:28" s="5" customFormat="1" ht="39.6" customHeight="1" thickTop="1">
      <c r="A20" s="201">
        <v>1</v>
      </c>
      <c r="B20" s="224"/>
      <c r="C20" s="225"/>
      <c r="D20" s="224"/>
      <c r="E20" s="226"/>
      <c r="F20" s="226"/>
      <c r="G20" s="227"/>
      <c r="H20" s="228"/>
      <c r="I20" s="229" t="str">
        <f>IF(H20="","",VLOOKUP(H20,'（非表示）選択肢①'!$A$3:$B$8,2,0))</f>
        <v/>
      </c>
      <c r="J20" s="249"/>
      <c r="K20" s="250"/>
      <c r="L20" s="230"/>
      <c r="M20" s="231" t="str">
        <f>IF(L20="","",VLOOKUP(L20,'（非表示）選択肢①'!$E$3:$F$14,2,0))</f>
        <v/>
      </c>
      <c r="N20" s="232"/>
      <c r="O20" s="75"/>
      <c r="P20" s="75"/>
      <c r="Q20" s="75"/>
      <c r="R20" s="75"/>
      <c r="S20" s="75"/>
      <c r="T20" s="75"/>
      <c r="U20" s="11"/>
      <c r="V20" s="221">
        <f t="shared" ref="V20:V83" si="2">COUNTIF($F$15:$F$319,F20)</f>
        <v>0</v>
      </c>
      <c r="W20" s="221">
        <f t="shared" ref="W20:W83" si="3">COUNTIF($G$15:$G$319,G20)</f>
        <v>0</v>
      </c>
      <c r="X20" s="1"/>
      <c r="Y20" s="1"/>
      <c r="Z20" s="1"/>
      <c r="AA20" s="1"/>
      <c r="AB20" s="1"/>
    </row>
    <row r="21" spans="1:28" s="5" customFormat="1" ht="39.6" customHeight="1">
      <c r="A21" s="180">
        <v>2</v>
      </c>
      <c r="B21" s="233"/>
      <c r="C21" s="234"/>
      <c r="D21" s="233"/>
      <c r="E21" s="133"/>
      <c r="F21" s="133"/>
      <c r="G21" s="134"/>
      <c r="H21" s="235"/>
      <c r="I21" s="147" t="str">
        <f>IF(H21="","",VLOOKUP(H21,'（非表示）選択肢①'!$A$3:$B$8,2,0))</f>
        <v/>
      </c>
      <c r="J21" s="136"/>
      <c r="K21" s="137"/>
      <c r="L21" s="138"/>
      <c r="M21" s="236" t="str">
        <f>IF(L21="","",VLOOKUP(L21,'（非表示）選択肢①'!$E$3:$F$14,2,0))</f>
        <v/>
      </c>
      <c r="N21" s="141"/>
      <c r="O21" s="75"/>
      <c r="P21" s="75"/>
      <c r="Q21" s="75"/>
      <c r="R21" s="75"/>
      <c r="S21" s="75"/>
      <c r="T21" s="75"/>
      <c r="U21" s="11"/>
      <c r="V21" s="221">
        <f t="shared" si="2"/>
        <v>0</v>
      </c>
      <c r="W21" s="221">
        <f t="shared" si="3"/>
        <v>0</v>
      </c>
      <c r="X21" s="1"/>
      <c r="Y21" s="1"/>
      <c r="Z21" s="1"/>
      <c r="AA21" s="1"/>
      <c r="AB21" s="1"/>
    </row>
    <row r="22" spans="1:28" s="5" customFormat="1" ht="39.6" customHeight="1">
      <c r="A22" s="180">
        <v>3</v>
      </c>
      <c r="B22" s="233"/>
      <c r="C22" s="234"/>
      <c r="D22" s="233"/>
      <c r="E22" s="133"/>
      <c r="F22" s="133"/>
      <c r="G22" s="134"/>
      <c r="H22" s="235"/>
      <c r="I22" s="147" t="str">
        <f>IF(H22="","",VLOOKUP(H22,'（非表示）選択肢①'!$A$3:$B$8,2,0))</f>
        <v/>
      </c>
      <c r="J22" s="136"/>
      <c r="K22" s="137"/>
      <c r="L22" s="138"/>
      <c r="M22" s="236" t="str">
        <f>IF(L22="","",VLOOKUP(L22,'（非表示）選択肢①'!$E$3:$F$14,2,0))</f>
        <v/>
      </c>
      <c r="N22" s="141"/>
      <c r="O22" s="75"/>
      <c r="P22" s="75"/>
      <c r="Q22" s="75"/>
      <c r="R22" s="75"/>
      <c r="S22" s="75"/>
      <c r="T22" s="75"/>
      <c r="U22" s="11"/>
      <c r="V22" s="221">
        <f t="shared" si="2"/>
        <v>0</v>
      </c>
      <c r="W22" s="221">
        <f t="shared" si="3"/>
        <v>0</v>
      </c>
      <c r="X22" s="1"/>
      <c r="Y22" s="1"/>
      <c r="Z22" s="1"/>
      <c r="AA22" s="1"/>
      <c r="AB22" s="1"/>
    </row>
    <row r="23" spans="1:28" s="5" customFormat="1" ht="39.6" customHeight="1">
      <c r="A23" s="180">
        <v>4</v>
      </c>
      <c r="B23" s="233"/>
      <c r="C23" s="234"/>
      <c r="D23" s="233"/>
      <c r="E23" s="133"/>
      <c r="F23" s="133"/>
      <c r="G23" s="134"/>
      <c r="H23" s="235"/>
      <c r="I23" s="147" t="str">
        <f>IF(H23="","",VLOOKUP(H23,'（非表示）選択肢①'!$A$3:$B$8,2,0))</f>
        <v/>
      </c>
      <c r="J23" s="136"/>
      <c r="K23" s="137"/>
      <c r="L23" s="138"/>
      <c r="M23" s="236" t="str">
        <f>IF(L23="","",VLOOKUP(L23,'（非表示）選択肢①'!$E$3:$F$14,2,0))</f>
        <v/>
      </c>
      <c r="N23" s="141"/>
      <c r="O23" s="75"/>
      <c r="P23" s="75"/>
      <c r="Q23" s="75"/>
      <c r="R23" s="75"/>
      <c r="S23" s="75"/>
      <c r="T23" s="75"/>
      <c r="U23" s="11"/>
      <c r="V23" s="221">
        <f t="shared" si="2"/>
        <v>0</v>
      </c>
      <c r="W23" s="221">
        <f t="shared" si="3"/>
        <v>0</v>
      </c>
      <c r="X23" s="1"/>
      <c r="Y23" s="1"/>
      <c r="Z23" s="1"/>
      <c r="AA23" s="1"/>
      <c r="AB23" s="1"/>
    </row>
    <row r="24" spans="1:28" s="5" customFormat="1" ht="39.6" customHeight="1">
      <c r="A24" s="180">
        <v>5</v>
      </c>
      <c r="B24" s="233"/>
      <c r="C24" s="234"/>
      <c r="D24" s="233"/>
      <c r="E24" s="133"/>
      <c r="F24" s="133"/>
      <c r="G24" s="134"/>
      <c r="H24" s="235"/>
      <c r="I24" s="147" t="str">
        <f>IF(H24="","",VLOOKUP(H24,'（非表示）選択肢①'!$A$3:$B$8,2,0))</f>
        <v/>
      </c>
      <c r="J24" s="136"/>
      <c r="K24" s="137"/>
      <c r="L24" s="138"/>
      <c r="M24" s="236" t="str">
        <f>IF(L24="","",VLOOKUP(L24,'（非表示）選択肢①'!$E$3:$F$14,2,0))</f>
        <v/>
      </c>
      <c r="N24" s="141"/>
      <c r="O24" s="75"/>
      <c r="P24" s="75"/>
      <c r="Q24" s="75"/>
      <c r="R24" s="75"/>
      <c r="S24" s="75"/>
      <c r="T24" s="75"/>
      <c r="U24" s="11"/>
      <c r="V24" s="221">
        <f t="shared" si="2"/>
        <v>0</v>
      </c>
      <c r="W24" s="221">
        <f t="shared" si="3"/>
        <v>0</v>
      </c>
      <c r="X24" s="1"/>
      <c r="Y24" s="1"/>
      <c r="Z24" s="1"/>
      <c r="AA24" s="1"/>
      <c r="AB24" s="1"/>
    </row>
    <row r="25" spans="1:28" s="5" customFormat="1" ht="39.6" customHeight="1">
      <c r="A25" s="180">
        <v>6</v>
      </c>
      <c r="B25" s="233"/>
      <c r="C25" s="234"/>
      <c r="D25" s="233"/>
      <c r="E25" s="133"/>
      <c r="F25" s="133"/>
      <c r="G25" s="134"/>
      <c r="H25" s="135"/>
      <c r="I25" s="147" t="str">
        <f>IF(H25="","",VLOOKUP(H25,'（非表示）選択肢①'!$A$3:$B$8,2,0))</f>
        <v/>
      </c>
      <c r="J25" s="136"/>
      <c r="K25" s="137"/>
      <c r="L25" s="138"/>
      <c r="M25" s="236" t="str">
        <f>IF(L25="","",VLOOKUP(L25,'（非表示）選択肢①'!$E$3:$F$14,2,0))</f>
        <v/>
      </c>
      <c r="N25" s="141"/>
      <c r="O25" s="75"/>
      <c r="P25" s="75"/>
      <c r="Q25" s="75"/>
      <c r="R25" s="75"/>
      <c r="S25" s="75"/>
      <c r="T25" s="75"/>
      <c r="U25" s="11"/>
      <c r="V25" s="221">
        <f t="shared" si="2"/>
        <v>0</v>
      </c>
      <c r="W25" s="221">
        <f t="shared" si="3"/>
        <v>0</v>
      </c>
      <c r="X25" s="1"/>
      <c r="Y25" s="1"/>
      <c r="Z25" s="1"/>
      <c r="AA25" s="1"/>
      <c r="AB25" s="1"/>
    </row>
    <row r="26" spans="1:28" s="5" customFormat="1" ht="39.6" customHeight="1">
      <c r="A26" s="180">
        <v>7</v>
      </c>
      <c r="B26" s="233"/>
      <c r="C26" s="234"/>
      <c r="D26" s="233"/>
      <c r="E26" s="133"/>
      <c r="F26" s="133"/>
      <c r="G26" s="134"/>
      <c r="H26" s="135"/>
      <c r="I26" s="147" t="str">
        <f>IF(H26="","",VLOOKUP(H26,'（非表示）選択肢①'!$A$3:$B$8,2,0))</f>
        <v/>
      </c>
      <c r="J26" s="136"/>
      <c r="K26" s="137"/>
      <c r="L26" s="138"/>
      <c r="M26" s="236" t="str">
        <f>IF(L26="","",VLOOKUP(L26,'（非表示）選択肢①'!$E$3:$F$14,2,0))</f>
        <v/>
      </c>
      <c r="N26" s="141"/>
      <c r="O26" s="75"/>
      <c r="P26" s="75"/>
      <c r="Q26" s="75"/>
      <c r="R26" s="75"/>
      <c r="S26" s="75"/>
      <c r="T26" s="75"/>
      <c r="U26" s="11"/>
      <c r="V26" s="221">
        <f t="shared" si="2"/>
        <v>0</v>
      </c>
      <c r="W26" s="221">
        <f t="shared" si="3"/>
        <v>0</v>
      </c>
      <c r="X26" s="1"/>
      <c r="Y26" s="1"/>
      <c r="Z26" s="1"/>
      <c r="AA26" s="1"/>
      <c r="AB26" s="1"/>
    </row>
    <row r="27" spans="1:28" s="5" customFormat="1" ht="39.6" customHeight="1">
      <c r="A27" s="180">
        <v>8</v>
      </c>
      <c r="B27" s="233"/>
      <c r="C27" s="234"/>
      <c r="D27" s="233"/>
      <c r="E27" s="133"/>
      <c r="F27" s="133"/>
      <c r="G27" s="134"/>
      <c r="H27" s="135"/>
      <c r="I27" s="147" t="str">
        <f>IF(H27="","",VLOOKUP(H27,'（非表示）選択肢①'!$A$3:$B$8,2,0))</f>
        <v/>
      </c>
      <c r="J27" s="136"/>
      <c r="K27" s="137"/>
      <c r="L27" s="138"/>
      <c r="M27" s="236" t="str">
        <f>IF(L27="","",VLOOKUP(L27,'（非表示）選択肢①'!$E$3:$F$14,2,0))</f>
        <v/>
      </c>
      <c r="N27" s="141"/>
      <c r="O27" s="75"/>
      <c r="P27" s="75"/>
      <c r="Q27" s="75"/>
      <c r="R27" s="75"/>
      <c r="S27" s="75"/>
      <c r="T27" s="75"/>
      <c r="U27" s="11"/>
      <c r="V27" s="221">
        <f t="shared" si="2"/>
        <v>0</v>
      </c>
      <c r="W27" s="221">
        <f t="shared" si="3"/>
        <v>0</v>
      </c>
      <c r="X27" s="1"/>
      <c r="Y27" s="1"/>
      <c r="Z27" s="1"/>
      <c r="AA27" s="1"/>
      <c r="AB27" s="1"/>
    </row>
    <row r="28" spans="1:28" s="5" customFormat="1" ht="39.6" customHeight="1">
      <c r="A28" s="180">
        <v>9</v>
      </c>
      <c r="B28" s="233"/>
      <c r="C28" s="234"/>
      <c r="D28" s="233"/>
      <c r="E28" s="133"/>
      <c r="F28" s="133"/>
      <c r="G28" s="134"/>
      <c r="H28" s="135"/>
      <c r="I28" s="229" t="str">
        <f>IF(H28="","",VLOOKUP(H28,'（非表示）選択肢①'!$A$3:$B$8,2,0))</f>
        <v/>
      </c>
      <c r="J28" s="136"/>
      <c r="K28" s="137"/>
      <c r="L28" s="138"/>
      <c r="M28" s="236" t="str">
        <f>IF(L28="","",VLOOKUP(L28,'（非表示）選択肢①'!$E$3:$F$14,2,0))</f>
        <v/>
      </c>
      <c r="N28" s="141"/>
      <c r="O28" s="75"/>
      <c r="P28" s="75"/>
      <c r="Q28" s="75"/>
      <c r="R28" s="75"/>
      <c r="S28" s="75"/>
      <c r="T28" s="75"/>
      <c r="U28" s="11"/>
      <c r="V28" s="221">
        <f t="shared" si="2"/>
        <v>0</v>
      </c>
      <c r="W28" s="221">
        <f t="shared" si="3"/>
        <v>0</v>
      </c>
      <c r="X28" s="1"/>
      <c r="Y28" s="1"/>
      <c r="Z28" s="1"/>
      <c r="AA28" s="1"/>
      <c r="AB28" s="1"/>
    </row>
    <row r="29" spans="1:28" s="5" customFormat="1" ht="39.6" customHeight="1">
      <c r="A29" s="180">
        <v>10</v>
      </c>
      <c r="B29" s="233"/>
      <c r="C29" s="234"/>
      <c r="D29" s="233"/>
      <c r="E29" s="133"/>
      <c r="F29" s="133"/>
      <c r="G29" s="134"/>
      <c r="H29" s="135"/>
      <c r="I29" s="147" t="str">
        <f>IF(H29="","",VLOOKUP(H29,'（非表示）選択肢①'!$A$3:$B$8,2,0))</f>
        <v/>
      </c>
      <c r="J29" s="136"/>
      <c r="K29" s="137"/>
      <c r="L29" s="138"/>
      <c r="M29" s="236" t="str">
        <f>IF(L29="","",VLOOKUP(L29,'（非表示）選択肢①'!$E$3:$F$14,2,0))</f>
        <v/>
      </c>
      <c r="N29" s="141"/>
      <c r="O29" s="75"/>
      <c r="P29" s="75"/>
      <c r="Q29" s="75"/>
      <c r="R29" s="75"/>
      <c r="S29" s="75"/>
      <c r="T29" s="75"/>
      <c r="U29" s="11"/>
      <c r="V29" s="221">
        <f t="shared" si="2"/>
        <v>0</v>
      </c>
      <c r="W29" s="221">
        <f t="shared" si="3"/>
        <v>0</v>
      </c>
      <c r="X29" s="1"/>
      <c r="Y29" s="1"/>
      <c r="Z29" s="1"/>
      <c r="AA29" s="1"/>
      <c r="AB29" s="1"/>
    </row>
    <row r="30" spans="1:28" s="5" customFormat="1" ht="39.6" customHeight="1">
      <c r="A30" s="180">
        <v>11</v>
      </c>
      <c r="B30" s="233"/>
      <c r="C30" s="234"/>
      <c r="D30" s="233"/>
      <c r="E30" s="133"/>
      <c r="F30" s="133"/>
      <c r="G30" s="134"/>
      <c r="H30" s="135"/>
      <c r="I30" s="147" t="str">
        <f>IF(H30="","",VLOOKUP(H30,'（非表示）選択肢①'!$A$3:$B$8,2,0))</f>
        <v/>
      </c>
      <c r="J30" s="136"/>
      <c r="K30" s="137"/>
      <c r="L30" s="138"/>
      <c r="M30" s="236" t="str">
        <f>IF(L30="","",VLOOKUP(L30,'（非表示）選択肢①'!$E$3:$F$14,2,0))</f>
        <v/>
      </c>
      <c r="N30" s="141"/>
      <c r="O30" s="75"/>
      <c r="P30" s="75"/>
      <c r="Q30" s="75"/>
      <c r="R30" s="75"/>
      <c r="S30" s="75"/>
      <c r="T30" s="75"/>
      <c r="U30" s="11"/>
      <c r="V30" s="221">
        <f t="shared" si="2"/>
        <v>0</v>
      </c>
      <c r="W30" s="221">
        <f t="shared" si="3"/>
        <v>0</v>
      </c>
      <c r="X30" s="1"/>
      <c r="Y30" s="1"/>
      <c r="Z30" s="1"/>
      <c r="AA30" s="1"/>
      <c r="AB30" s="1"/>
    </row>
    <row r="31" spans="1:28" s="5" customFormat="1" ht="39.6" customHeight="1">
      <c r="A31" s="180">
        <v>12</v>
      </c>
      <c r="B31" s="233"/>
      <c r="C31" s="234"/>
      <c r="D31" s="233"/>
      <c r="E31" s="133"/>
      <c r="F31" s="133"/>
      <c r="G31" s="134"/>
      <c r="H31" s="135"/>
      <c r="I31" s="147" t="str">
        <f>IF(H31="","",VLOOKUP(H31,'（非表示）選択肢①'!$A$3:$B$8,2,0))</f>
        <v/>
      </c>
      <c r="J31" s="136"/>
      <c r="K31" s="137"/>
      <c r="L31" s="138"/>
      <c r="M31" s="236" t="str">
        <f>IF(L31="","",VLOOKUP(L31,'（非表示）選択肢①'!$E$3:$F$14,2,0))</f>
        <v/>
      </c>
      <c r="N31" s="141"/>
      <c r="O31" s="75"/>
      <c r="P31" s="75"/>
      <c r="Q31" s="75"/>
      <c r="R31" s="75"/>
      <c r="S31" s="75"/>
      <c r="T31" s="75"/>
      <c r="U31" s="11"/>
      <c r="V31" s="221">
        <f t="shared" si="2"/>
        <v>0</v>
      </c>
      <c r="W31" s="221">
        <f t="shared" si="3"/>
        <v>0</v>
      </c>
      <c r="X31" s="1"/>
      <c r="Y31" s="1"/>
      <c r="Z31" s="1"/>
      <c r="AA31" s="1"/>
      <c r="AB31" s="1"/>
    </row>
    <row r="32" spans="1:28" s="5" customFormat="1" ht="39.6" customHeight="1">
      <c r="A32" s="180">
        <v>13</v>
      </c>
      <c r="B32" s="233"/>
      <c r="C32" s="234"/>
      <c r="D32" s="233"/>
      <c r="E32" s="133"/>
      <c r="F32" s="133"/>
      <c r="G32" s="134"/>
      <c r="H32" s="135"/>
      <c r="I32" s="147" t="str">
        <f>IF(H32="","",VLOOKUP(H32,'（非表示）選択肢①'!$A$3:$B$8,2,0))</f>
        <v/>
      </c>
      <c r="J32" s="136"/>
      <c r="K32" s="137"/>
      <c r="L32" s="138"/>
      <c r="M32" s="236" t="str">
        <f>IF(L32="","",VLOOKUP(L32,'（非表示）選択肢①'!$E$3:$F$14,2,0))</f>
        <v/>
      </c>
      <c r="N32" s="141"/>
      <c r="O32" s="75"/>
      <c r="P32" s="75"/>
      <c r="Q32" s="75"/>
      <c r="R32" s="75"/>
      <c r="S32" s="75"/>
      <c r="T32" s="75"/>
      <c r="U32" s="11"/>
      <c r="V32" s="221">
        <f t="shared" si="2"/>
        <v>0</v>
      </c>
      <c r="W32" s="221">
        <f t="shared" si="3"/>
        <v>0</v>
      </c>
      <c r="X32" s="1"/>
      <c r="Y32" s="1"/>
      <c r="Z32" s="1"/>
      <c r="AA32" s="1"/>
      <c r="AB32" s="1"/>
    </row>
    <row r="33" spans="1:28" s="5" customFormat="1" ht="39.6" customHeight="1">
      <c r="A33" s="180">
        <v>14</v>
      </c>
      <c r="B33" s="233"/>
      <c r="C33" s="234"/>
      <c r="D33" s="233"/>
      <c r="E33" s="133"/>
      <c r="F33" s="133"/>
      <c r="G33" s="134"/>
      <c r="H33" s="135"/>
      <c r="I33" s="229" t="str">
        <f>IF(H33="","",VLOOKUP(H33,'（非表示）選択肢①'!$A$3:$B$8,2,0))</f>
        <v/>
      </c>
      <c r="J33" s="136"/>
      <c r="K33" s="137"/>
      <c r="L33" s="138"/>
      <c r="M33" s="236" t="str">
        <f>IF(L33="","",VLOOKUP(L33,'（非表示）選択肢①'!$E$3:$F$14,2,0))</f>
        <v/>
      </c>
      <c r="N33" s="141"/>
      <c r="O33" s="75"/>
      <c r="P33" s="75"/>
      <c r="Q33" s="75"/>
      <c r="R33" s="75"/>
      <c r="S33" s="75"/>
      <c r="T33" s="75"/>
      <c r="U33" s="11"/>
      <c r="V33" s="221">
        <f t="shared" si="2"/>
        <v>0</v>
      </c>
      <c r="W33" s="221">
        <f t="shared" si="3"/>
        <v>0</v>
      </c>
      <c r="X33" s="1"/>
      <c r="Y33" s="1"/>
      <c r="Z33" s="1"/>
      <c r="AA33" s="1"/>
      <c r="AB33" s="1"/>
    </row>
    <row r="34" spans="1:28" s="5" customFormat="1" ht="39.6" customHeight="1">
      <c r="A34" s="180">
        <v>15</v>
      </c>
      <c r="B34" s="233"/>
      <c r="C34" s="234"/>
      <c r="D34" s="233"/>
      <c r="E34" s="133"/>
      <c r="F34" s="133"/>
      <c r="G34" s="134"/>
      <c r="H34" s="135"/>
      <c r="I34" s="147" t="str">
        <f>IF(H34="","",VLOOKUP(H34,'（非表示）選択肢①'!$A$3:$B$8,2,0))</f>
        <v/>
      </c>
      <c r="J34" s="136"/>
      <c r="K34" s="137"/>
      <c r="L34" s="138"/>
      <c r="M34" s="236" t="str">
        <f>IF(L34="","",VLOOKUP(L34,'（非表示）選択肢①'!$E$3:$F$14,2,0))</f>
        <v/>
      </c>
      <c r="N34" s="141"/>
      <c r="O34" s="75"/>
      <c r="P34" s="75"/>
      <c r="Q34" s="75"/>
      <c r="R34" s="75"/>
      <c r="S34" s="75"/>
      <c r="T34" s="75"/>
      <c r="U34" s="11"/>
      <c r="V34" s="221">
        <f t="shared" si="2"/>
        <v>0</v>
      </c>
      <c r="W34" s="221">
        <f t="shared" si="3"/>
        <v>0</v>
      </c>
      <c r="X34" s="1"/>
      <c r="Y34" s="1"/>
      <c r="Z34" s="1"/>
      <c r="AA34" s="1"/>
      <c r="AB34" s="1"/>
    </row>
    <row r="35" spans="1:28" s="5" customFormat="1" ht="39.6" customHeight="1">
      <c r="A35" s="180">
        <v>16</v>
      </c>
      <c r="B35" s="233"/>
      <c r="C35" s="234"/>
      <c r="D35" s="233"/>
      <c r="E35" s="133"/>
      <c r="F35" s="133"/>
      <c r="G35" s="134"/>
      <c r="H35" s="135"/>
      <c r="I35" s="147" t="str">
        <f>IF(H35="","",VLOOKUP(H35,'（非表示）選択肢①'!$A$3:$B$8,2,0))</f>
        <v/>
      </c>
      <c r="J35" s="136"/>
      <c r="K35" s="137"/>
      <c r="L35" s="138"/>
      <c r="M35" s="236" t="str">
        <f>IF(L35="","",VLOOKUP(L35,'（非表示）選択肢①'!$E$3:$F$14,2,0))</f>
        <v/>
      </c>
      <c r="N35" s="141"/>
      <c r="O35" s="75"/>
      <c r="P35" s="75"/>
      <c r="Q35" s="75"/>
      <c r="R35" s="75"/>
      <c r="S35" s="75"/>
      <c r="T35" s="75"/>
      <c r="U35" s="11"/>
      <c r="V35" s="221">
        <f t="shared" si="2"/>
        <v>0</v>
      </c>
      <c r="W35" s="221">
        <f t="shared" si="3"/>
        <v>0</v>
      </c>
      <c r="X35" s="1"/>
      <c r="Y35" s="1"/>
      <c r="Z35" s="1"/>
      <c r="AA35" s="1"/>
      <c r="AB35" s="1"/>
    </row>
    <row r="36" spans="1:28" s="5" customFormat="1" ht="39.6" customHeight="1">
      <c r="A36" s="180">
        <v>17</v>
      </c>
      <c r="B36" s="233"/>
      <c r="C36" s="234"/>
      <c r="D36" s="233"/>
      <c r="E36" s="133"/>
      <c r="F36" s="133"/>
      <c r="G36" s="134"/>
      <c r="H36" s="135"/>
      <c r="I36" s="147" t="str">
        <f>IF(H36="","",VLOOKUP(H36,'（非表示）選択肢①'!$A$3:$B$8,2,0))</f>
        <v/>
      </c>
      <c r="J36" s="136"/>
      <c r="K36" s="137"/>
      <c r="L36" s="138"/>
      <c r="M36" s="236" t="str">
        <f>IF(L36="","",VLOOKUP(L36,'（非表示）選択肢①'!$E$3:$F$14,2,0))</f>
        <v/>
      </c>
      <c r="N36" s="141"/>
      <c r="O36" s="75"/>
      <c r="P36" s="75"/>
      <c r="Q36" s="75"/>
      <c r="R36" s="75"/>
      <c r="S36" s="75"/>
      <c r="T36" s="75"/>
      <c r="U36" s="11"/>
      <c r="V36" s="221">
        <f t="shared" si="2"/>
        <v>0</v>
      </c>
      <c r="W36" s="221">
        <f t="shared" si="3"/>
        <v>0</v>
      </c>
      <c r="X36" s="1"/>
      <c r="Y36" s="1"/>
      <c r="Z36" s="1"/>
      <c r="AA36" s="1"/>
      <c r="AB36" s="1"/>
    </row>
    <row r="37" spans="1:28" s="5" customFormat="1" ht="39.6" customHeight="1">
      <c r="A37" s="180">
        <v>18</v>
      </c>
      <c r="B37" s="233"/>
      <c r="C37" s="234"/>
      <c r="D37" s="233"/>
      <c r="E37" s="133"/>
      <c r="F37" s="133"/>
      <c r="G37" s="134"/>
      <c r="H37" s="135"/>
      <c r="I37" s="147" t="str">
        <f>IF(H37="","",VLOOKUP(H37,'（非表示）選択肢①'!$A$3:$B$8,2,0))</f>
        <v/>
      </c>
      <c r="J37" s="136"/>
      <c r="K37" s="137"/>
      <c r="L37" s="138"/>
      <c r="M37" s="236" t="str">
        <f>IF(L37="","",VLOOKUP(L37,'（非表示）選択肢①'!$E$3:$F$14,2,0))</f>
        <v/>
      </c>
      <c r="N37" s="141"/>
      <c r="O37" s="75"/>
      <c r="P37" s="75"/>
      <c r="Q37" s="75"/>
      <c r="R37" s="75"/>
      <c r="S37" s="75"/>
      <c r="T37" s="75"/>
      <c r="U37" s="11"/>
      <c r="V37" s="221">
        <f t="shared" si="2"/>
        <v>0</v>
      </c>
      <c r="W37" s="221">
        <f t="shared" si="3"/>
        <v>0</v>
      </c>
      <c r="X37" s="1"/>
      <c r="Y37" s="1"/>
      <c r="Z37" s="1"/>
      <c r="AA37" s="1"/>
      <c r="AB37" s="1"/>
    </row>
    <row r="38" spans="1:28" s="5" customFormat="1" ht="39.6" customHeight="1">
      <c r="A38" s="180">
        <v>19</v>
      </c>
      <c r="B38" s="233"/>
      <c r="C38" s="234"/>
      <c r="D38" s="233"/>
      <c r="E38" s="133"/>
      <c r="F38" s="133"/>
      <c r="G38" s="134"/>
      <c r="H38" s="135"/>
      <c r="I38" s="229" t="str">
        <f>IF(H38="","",VLOOKUP(H38,'（非表示）選択肢①'!$A$3:$B$8,2,0))</f>
        <v/>
      </c>
      <c r="J38" s="136"/>
      <c r="K38" s="137"/>
      <c r="L38" s="138"/>
      <c r="M38" s="236" t="str">
        <f>IF(L38="","",VLOOKUP(L38,'（非表示）選択肢①'!$E$3:$F$14,2,0))</f>
        <v/>
      </c>
      <c r="N38" s="141"/>
      <c r="O38" s="75"/>
      <c r="P38" s="75"/>
      <c r="Q38" s="75"/>
      <c r="R38" s="75"/>
      <c r="S38" s="75"/>
      <c r="T38" s="75"/>
      <c r="U38" s="11"/>
      <c r="V38" s="221">
        <f t="shared" si="2"/>
        <v>0</v>
      </c>
      <c r="W38" s="221">
        <f t="shared" si="3"/>
        <v>0</v>
      </c>
      <c r="X38" s="1"/>
      <c r="Y38" s="1"/>
      <c r="Z38" s="1"/>
      <c r="AA38" s="1"/>
      <c r="AB38" s="1"/>
    </row>
    <row r="39" spans="1:28" s="5" customFormat="1" ht="39.6" customHeight="1">
      <c r="A39" s="180">
        <v>20</v>
      </c>
      <c r="B39" s="233"/>
      <c r="C39" s="234"/>
      <c r="D39" s="233"/>
      <c r="E39" s="133"/>
      <c r="F39" s="133"/>
      <c r="G39" s="134"/>
      <c r="H39" s="135"/>
      <c r="I39" s="147" t="str">
        <f>IF(H39="","",VLOOKUP(H39,'（非表示）選択肢①'!$A$3:$B$8,2,0))</f>
        <v/>
      </c>
      <c r="J39" s="136"/>
      <c r="K39" s="137"/>
      <c r="L39" s="138"/>
      <c r="M39" s="236" t="str">
        <f>IF(L39="","",VLOOKUP(L39,'（非表示）選択肢①'!$E$3:$F$14,2,0))</f>
        <v/>
      </c>
      <c r="N39" s="141"/>
      <c r="O39" s="75"/>
      <c r="P39" s="75"/>
      <c r="Q39" s="75"/>
      <c r="R39" s="75"/>
      <c r="S39" s="75"/>
      <c r="T39" s="75"/>
      <c r="U39" s="11"/>
      <c r="V39" s="221">
        <f t="shared" si="2"/>
        <v>0</v>
      </c>
      <c r="W39" s="221">
        <f t="shared" si="3"/>
        <v>0</v>
      </c>
      <c r="X39" s="1"/>
      <c r="Y39" s="1"/>
      <c r="Z39" s="1"/>
      <c r="AA39" s="1"/>
      <c r="AB39" s="1"/>
    </row>
    <row r="40" spans="1:28" s="5" customFormat="1" ht="39.6" customHeight="1">
      <c r="A40" s="180">
        <v>21</v>
      </c>
      <c r="B40" s="233"/>
      <c r="C40" s="234"/>
      <c r="D40" s="233"/>
      <c r="E40" s="133"/>
      <c r="F40" s="133"/>
      <c r="G40" s="134"/>
      <c r="H40" s="135"/>
      <c r="I40" s="147" t="str">
        <f>IF(H40="","",VLOOKUP(H40,'（非表示）選択肢①'!$A$3:$B$8,2,0))</f>
        <v/>
      </c>
      <c r="J40" s="136"/>
      <c r="K40" s="137"/>
      <c r="L40" s="138"/>
      <c r="M40" s="236" t="str">
        <f>IF(L40="","",VLOOKUP(L40,'（非表示）選択肢①'!$E$3:$F$14,2,0))</f>
        <v/>
      </c>
      <c r="N40" s="141"/>
      <c r="O40" s="75"/>
      <c r="P40" s="75"/>
      <c r="Q40" s="75"/>
      <c r="R40" s="75"/>
      <c r="S40" s="75"/>
      <c r="T40" s="75"/>
      <c r="U40" s="11"/>
      <c r="V40" s="221">
        <f t="shared" si="2"/>
        <v>0</v>
      </c>
      <c r="W40" s="221">
        <f t="shared" si="3"/>
        <v>0</v>
      </c>
      <c r="X40" s="1"/>
      <c r="Y40" s="1"/>
      <c r="Z40" s="1"/>
      <c r="AA40" s="1"/>
      <c r="AB40" s="1"/>
    </row>
    <row r="41" spans="1:28" s="5" customFormat="1" ht="39.6" customHeight="1">
      <c r="A41" s="180">
        <v>22</v>
      </c>
      <c r="B41" s="233"/>
      <c r="C41" s="234"/>
      <c r="D41" s="233"/>
      <c r="E41" s="133"/>
      <c r="F41" s="133"/>
      <c r="G41" s="134"/>
      <c r="H41" s="135"/>
      <c r="I41" s="147" t="str">
        <f>IF(H41="","",VLOOKUP(H41,'（非表示）選択肢①'!$A$3:$B$8,2,0))</f>
        <v/>
      </c>
      <c r="J41" s="136"/>
      <c r="K41" s="137"/>
      <c r="L41" s="138"/>
      <c r="M41" s="236" t="str">
        <f>IF(L41="","",VLOOKUP(L41,'（非表示）選択肢①'!$E$3:$F$14,2,0))</f>
        <v/>
      </c>
      <c r="N41" s="141"/>
      <c r="O41" s="75"/>
      <c r="P41" s="75"/>
      <c r="Q41" s="75"/>
      <c r="R41" s="75"/>
      <c r="S41" s="75"/>
      <c r="T41" s="75"/>
      <c r="U41" s="11"/>
      <c r="V41" s="221">
        <f t="shared" si="2"/>
        <v>0</v>
      </c>
      <c r="W41" s="221">
        <f t="shared" si="3"/>
        <v>0</v>
      </c>
      <c r="X41" s="1"/>
      <c r="Y41" s="1"/>
      <c r="Z41" s="1"/>
      <c r="AA41" s="1"/>
      <c r="AB41" s="1"/>
    </row>
    <row r="42" spans="1:28" s="5" customFormat="1" ht="39.6" customHeight="1">
      <c r="A42" s="180">
        <v>23</v>
      </c>
      <c r="B42" s="233"/>
      <c r="C42" s="234"/>
      <c r="D42" s="233"/>
      <c r="E42" s="133"/>
      <c r="F42" s="133"/>
      <c r="G42" s="134"/>
      <c r="H42" s="135"/>
      <c r="I42" s="147" t="str">
        <f>IF(H42="","",VLOOKUP(H42,'（非表示）選択肢①'!$A$3:$B$8,2,0))</f>
        <v/>
      </c>
      <c r="J42" s="136"/>
      <c r="K42" s="137"/>
      <c r="L42" s="138"/>
      <c r="M42" s="236" t="str">
        <f>IF(L42="","",VLOOKUP(L42,'（非表示）選択肢①'!$E$3:$F$14,2,0))</f>
        <v/>
      </c>
      <c r="N42" s="141"/>
      <c r="O42" s="75"/>
      <c r="P42" s="75"/>
      <c r="Q42" s="75"/>
      <c r="R42" s="75"/>
      <c r="S42" s="75"/>
      <c r="T42" s="75"/>
      <c r="U42" s="11"/>
      <c r="V42" s="221">
        <f t="shared" si="2"/>
        <v>0</v>
      </c>
      <c r="W42" s="221">
        <f t="shared" si="3"/>
        <v>0</v>
      </c>
      <c r="X42" s="1"/>
      <c r="Y42" s="1"/>
      <c r="Z42" s="1"/>
      <c r="AA42" s="1"/>
      <c r="AB42" s="1"/>
    </row>
    <row r="43" spans="1:28" s="5" customFormat="1" ht="39.6" customHeight="1">
      <c r="A43" s="180">
        <v>24</v>
      </c>
      <c r="B43" s="233"/>
      <c r="C43" s="234"/>
      <c r="D43" s="233"/>
      <c r="E43" s="133"/>
      <c r="F43" s="133"/>
      <c r="G43" s="134"/>
      <c r="H43" s="135"/>
      <c r="I43" s="229" t="str">
        <f>IF(H43="","",VLOOKUP(H43,'（非表示）選択肢①'!$A$3:$B$8,2,0))</f>
        <v/>
      </c>
      <c r="J43" s="136"/>
      <c r="K43" s="137"/>
      <c r="L43" s="138"/>
      <c r="M43" s="236" t="str">
        <f>IF(L43="","",VLOOKUP(L43,'（非表示）選択肢①'!$E$3:$F$14,2,0))</f>
        <v/>
      </c>
      <c r="N43" s="141"/>
      <c r="O43" s="75"/>
      <c r="P43" s="75"/>
      <c r="Q43" s="75"/>
      <c r="R43" s="75"/>
      <c r="S43" s="75"/>
      <c r="T43" s="75"/>
      <c r="U43" s="11"/>
      <c r="V43" s="221">
        <f t="shared" si="2"/>
        <v>0</v>
      </c>
      <c r="W43" s="221">
        <f t="shared" si="3"/>
        <v>0</v>
      </c>
      <c r="X43" s="1"/>
      <c r="Y43" s="1"/>
      <c r="Z43" s="1"/>
      <c r="AA43" s="1"/>
      <c r="AB43" s="1"/>
    </row>
    <row r="44" spans="1:28" s="5" customFormat="1" ht="39.6" customHeight="1">
      <c r="A44" s="180">
        <v>25</v>
      </c>
      <c r="B44" s="233"/>
      <c r="C44" s="234"/>
      <c r="D44" s="233"/>
      <c r="E44" s="133"/>
      <c r="F44" s="133"/>
      <c r="G44" s="134"/>
      <c r="H44" s="135"/>
      <c r="I44" s="147" t="str">
        <f>IF(H44="","",VLOOKUP(H44,'（非表示）選択肢①'!$A$3:$B$8,2,0))</f>
        <v/>
      </c>
      <c r="J44" s="136"/>
      <c r="K44" s="137"/>
      <c r="L44" s="138"/>
      <c r="M44" s="236" t="str">
        <f>IF(L44="","",VLOOKUP(L44,'（非表示）選択肢①'!$E$3:$F$14,2,0))</f>
        <v/>
      </c>
      <c r="N44" s="141"/>
      <c r="O44" s="75"/>
      <c r="P44" s="75"/>
      <c r="Q44" s="75"/>
      <c r="R44" s="75"/>
      <c r="S44" s="75"/>
      <c r="T44" s="75"/>
      <c r="U44" s="11"/>
      <c r="V44" s="221">
        <f t="shared" si="2"/>
        <v>0</v>
      </c>
      <c r="W44" s="221">
        <f t="shared" si="3"/>
        <v>0</v>
      </c>
      <c r="X44" s="1"/>
      <c r="Y44" s="1"/>
      <c r="Z44" s="1"/>
      <c r="AA44" s="1"/>
      <c r="AB44" s="1"/>
    </row>
    <row r="45" spans="1:28" s="5" customFormat="1" ht="39.6" customHeight="1">
      <c r="A45" s="180">
        <v>26</v>
      </c>
      <c r="B45" s="233"/>
      <c r="C45" s="234"/>
      <c r="D45" s="233"/>
      <c r="E45" s="133"/>
      <c r="F45" s="133"/>
      <c r="G45" s="134"/>
      <c r="H45" s="135"/>
      <c r="I45" s="147" t="str">
        <f>IF(H45="","",VLOOKUP(H45,'（非表示）選択肢①'!$A$3:$B$8,2,0))</f>
        <v/>
      </c>
      <c r="J45" s="136"/>
      <c r="K45" s="137"/>
      <c r="L45" s="138"/>
      <c r="M45" s="236" t="str">
        <f>IF(L45="","",VLOOKUP(L45,'（非表示）選択肢①'!$E$3:$F$14,2,0))</f>
        <v/>
      </c>
      <c r="N45" s="141"/>
      <c r="O45" s="75"/>
      <c r="P45" s="75"/>
      <c r="Q45" s="75"/>
      <c r="R45" s="75"/>
      <c r="S45" s="75"/>
      <c r="T45" s="75"/>
      <c r="U45" s="11"/>
      <c r="V45" s="221">
        <f t="shared" si="2"/>
        <v>0</v>
      </c>
      <c r="W45" s="221">
        <f t="shared" si="3"/>
        <v>0</v>
      </c>
      <c r="X45" s="1"/>
      <c r="Y45" s="1"/>
      <c r="Z45" s="1"/>
      <c r="AA45" s="1"/>
      <c r="AB45" s="1"/>
    </row>
    <row r="46" spans="1:28" s="5" customFormat="1" ht="39.6" customHeight="1">
      <c r="A46" s="180">
        <v>27</v>
      </c>
      <c r="B46" s="233"/>
      <c r="C46" s="234"/>
      <c r="D46" s="233"/>
      <c r="E46" s="133"/>
      <c r="F46" s="133"/>
      <c r="G46" s="134"/>
      <c r="H46" s="135"/>
      <c r="I46" s="147" t="str">
        <f>IF(H46="","",VLOOKUP(H46,'（非表示）選択肢①'!$A$3:$B$8,2,0))</f>
        <v/>
      </c>
      <c r="J46" s="136"/>
      <c r="K46" s="137"/>
      <c r="L46" s="138"/>
      <c r="M46" s="236" t="str">
        <f>IF(L46="","",VLOOKUP(L46,'（非表示）選択肢①'!$E$3:$F$14,2,0))</f>
        <v/>
      </c>
      <c r="N46" s="141"/>
      <c r="O46" s="75"/>
      <c r="P46" s="75"/>
      <c r="Q46" s="75"/>
      <c r="R46" s="75"/>
      <c r="S46" s="75"/>
      <c r="T46" s="75"/>
      <c r="U46" s="11"/>
      <c r="V46" s="221">
        <f t="shared" si="2"/>
        <v>0</v>
      </c>
      <c r="W46" s="221">
        <f t="shared" si="3"/>
        <v>0</v>
      </c>
      <c r="X46" s="1"/>
      <c r="Y46" s="1"/>
      <c r="Z46" s="1"/>
      <c r="AA46" s="1"/>
      <c r="AB46" s="1"/>
    </row>
    <row r="47" spans="1:28" s="5" customFormat="1" ht="39.6" customHeight="1">
      <c r="A47" s="180">
        <v>28</v>
      </c>
      <c r="B47" s="233"/>
      <c r="C47" s="234"/>
      <c r="D47" s="233"/>
      <c r="E47" s="133"/>
      <c r="F47" s="133"/>
      <c r="G47" s="134"/>
      <c r="H47" s="135"/>
      <c r="I47" s="147" t="str">
        <f>IF(H47="","",VLOOKUP(H47,'（非表示）選択肢①'!$A$3:$B$8,2,0))</f>
        <v/>
      </c>
      <c r="J47" s="136"/>
      <c r="K47" s="137"/>
      <c r="L47" s="138"/>
      <c r="M47" s="236" t="str">
        <f>IF(L47="","",VLOOKUP(L47,'（非表示）選択肢①'!$E$3:$F$14,2,0))</f>
        <v/>
      </c>
      <c r="N47" s="141"/>
      <c r="O47" s="75"/>
      <c r="P47" s="75"/>
      <c r="Q47" s="75"/>
      <c r="R47" s="75"/>
      <c r="S47" s="75"/>
      <c r="T47" s="75"/>
      <c r="U47" s="11"/>
      <c r="V47" s="221">
        <f t="shared" si="2"/>
        <v>0</v>
      </c>
      <c r="W47" s="221">
        <f t="shared" si="3"/>
        <v>0</v>
      </c>
      <c r="X47" s="1"/>
      <c r="Y47" s="1"/>
      <c r="Z47" s="1"/>
      <c r="AA47" s="1"/>
      <c r="AB47" s="1"/>
    </row>
    <row r="48" spans="1:28" s="5" customFormat="1" ht="39.6" customHeight="1">
      <c r="A48" s="180">
        <v>29</v>
      </c>
      <c r="B48" s="233"/>
      <c r="C48" s="234"/>
      <c r="D48" s="233"/>
      <c r="E48" s="133"/>
      <c r="F48" s="133"/>
      <c r="G48" s="134"/>
      <c r="H48" s="135"/>
      <c r="I48" s="229" t="str">
        <f>IF(H48="","",VLOOKUP(H48,'（非表示）選択肢①'!$A$3:$B$8,2,0))</f>
        <v/>
      </c>
      <c r="J48" s="136"/>
      <c r="K48" s="137"/>
      <c r="L48" s="138"/>
      <c r="M48" s="236" t="str">
        <f>IF(L48="","",VLOOKUP(L48,'（非表示）選択肢①'!$E$3:$F$14,2,0))</f>
        <v/>
      </c>
      <c r="N48" s="141"/>
      <c r="O48" s="75"/>
      <c r="P48" s="75"/>
      <c r="Q48" s="75"/>
      <c r="R48" s="75"/>
      <c r="S48" s="75"/>
      <c r="T48" s="75"/>
      <c r="U48" s="11"/>
      <c r="V48" s="221">
        <f t="shared" si="2"/>
        <v>0</v>
      </c>
      <c r="W48" s="221">
        <f t="shared" si="3"/>
        <v>0</v>
      </c>
      <c r="X48" s="1"/>
      <c r="Y48" s="1"/>
      <c r="Z48" s="1"/>
      <c r="AA48" s="1"/>
      <c r="AB48" s="1"/>
    </row>
    <row r="49" spans="1:28" s="5" customFormat="1" ht="39.6" customHeight="1">
      <c r="A49" s="180">
        <v>30</v>
      </c>
      <c r="B49" s="233"/>
      <c r="C49" s="234"/>
      <c r="D49" s="233"/>
      <c r="E49" s="133"/>
      <c r="F49" s="133"/>
      <c r="G49" s="134"/>
      <c r="H49" s="135"/>
      <c r="I49" s="147" t="str">
        <f>IF(H49="","",VLOOKUP(H49,'（非表示）選択肢①'!$A$3:$B$8,2,0))</f>
        <v/>
      </c>
      <c r="J49" s="136"/>
      <c r="K49" s="137"/>
      <c r="L49" s="138"/>
      <c r="M49" s="236" t="str">
        <f>IF(L49="","",VLOOKUP(L49,'（非表示）選択肢①'!$E$3:$F$14,2,0))</f>
        <v/>
      </c>
      <c r="N49" s="141"/>
      <c r="O49" s="75"/>
      <c r="P49" s="75"/>
      <c r="Q49" s="75"/>
      <c r="R49" s="75"/>
      <c r="S49" s="75"/>
      <c r="T49" s="75"/>
      <c r="U49" s="11"/>
      <c r="V49" s="221">
        <f t="shared" si="2"/>
        <v>0</v>
      </c>
      <c r="W49" s="221">
        <f t="shared" si="3"/>
        <v>0</v>
      </c>
      <c r="X49" s="1"/>
      <c r="Y49" s="1"/>
      <c r="Z49" s="1"/>
      <c r="AA49" s="1"/>
      <c r="AB49" s="1"/>
    </row>
    <row r="50" spans="1:28" s="5" customFormat="1" ht="39.6" customHeight="1">
      <c r="A50" s="180">
        <v>31</v>
      </c>
      <c r="B50" s="233"/>
      <c r="C50" s="234"/>
      <c r="D50" s="233"/>
      <c r="E50" s="133"/>
      <c r="F50" s="133"/>
      <c r="G50" s="134"/>
      <c r="H50" s="135"/>
      <c r="I50" s="147" t="str">
        <f>IF(H50="","",VLOOKUP(H50,'（非表示）選択肢①'!$A$3:$B$8,2,0))</f>
        <v/>
      </c>
      <c r="J50" s="136"/>
      <c r="K50" s="137"/>
      <c r="L50" s="138"/>
      <c r="M50" s="236" t="str">
        <f>IF(L50="","",VLOOKUP(L50,'（非表示）選択肢①'!$E$3:$F$14,2,0))</f>
        <v/>
      </c>
      <c r="N50" s="141"/>
      <c r="O50" s="75"/>
      <c r="P50" s="75"/>
      <c r="Q50" s="75"/>
      <c r="R50" s="75"/>
      <c r="S50" s="75"/>
      <c r="T50" s="75"/>
      <c r="U50" s="11"/>
      <c r="V50" s="221">
        <f t="shared" si="2"/>
        <v>0</v>
      </c>
      <c r="W50" s="221">
        <f t="shared" si="3"/>
        <v>0</v>
      </c>
      <c r="X50" s="1"/>
      <c r="Y50" s="1"/>
      <c r="Z50" s="1"/>
      <c r="AA50" s="1"/>
      <c r="AB50" s="1"/>
    </row>
    <row r="51" spans="1:28" s="5" customFormat="1" ht="39.6" customHeight="1">
      <c r="A51" s="180">
        <v>32</v>
      </c>
      <c r="B51" s="233"/>
      <c r="C51" s="234"/>
      <c r="D51" s="233"/>
      <c r="E51" s="133"/>
      <c r="F51" s="133"/>
      <c r="G51" s="134"/>
      <c r="H51" s="135"/>
      <c r="I51" s="147" t="str">
        <f>IF(H51="","",VLOOKUP(H51,'（非表示）選択肢①'!$A$3:$B$8,2,0))</f>
        <v/>
      </c>
      <c r="J51" s="136"/>
      <c r="K51" s="137"/>
      <c r="L51" s="138"/>
      <c r="M51" s="236" t="str">
        <f>IF(L51="","",VLOOKUP(L51,'（非表示）選択肢①'!$E$3:$F$14,2,0))</f>
        <v/>
      </c>
      <c r="N51" s="141"/>
      <c r="O51" s="75"/>
      <c r="P51" s="75"/>
      <c r="Q51" s="75"/>
      <c r="R51" s="75"/>
      <c r="S51" s="75"/>
      <c r="T51" s="75"/>
      <c r="U51" s="11"/>
      <c r="V51" s="221">
        <f t="shared" si="2"/>
        <v>0</v>
      </c>
      <c r="W51" s="221">
        <f t="shared" si="3"/>
        <v>0</v>
      </c>
      <c r="X51" s="1"/>
      <c r="Y51" s="1"/>
      <c r="Z51" s="1"/>
      <c r="AA51" s="1"/>
      <c r="AB51" s="1"/>
    </row>
    <row r="52" spans="1:28" s="5" customFormat="1" ht="39.6" customHeight="1">
      <c r="A52" s="180">
        <v>33</v>
      </c>
      <c r="B52" s="233"/>
      <c r="C52" s="234"/>
      <c r="D52" s="233"/>
      <c r="E52" s="133"/>
      <c r="F52" s="133"/>
      <c r="G52" s="134"/>
      <c r="H52" s="135"/>
      <c r="I52" s="147" t="str">
        <f>IF(H52="","",VLOOKUP(H52,'（非表示）選択肢①'!$A$3:$B$8,2,0))</f>
        <v/>
      </c>
      <c r="J52" s="136"/>
      <c r="K52" s="137"/>
      <c r="L52" s="138"/>
      <c r="M52" s="236" t="str">
        <f>IF(L52="","",VLOOKUP(L52,'（非表示）選択肢①'!$E$3:$F$14,2,0))</f>
        <v/>
      </c>
      <c r="N52" s="141"/>
      <c r="O52" s="75"/>
      <c r="P52" s="75"/>
      <c r="Q52" s="75"/>
      <c r="R52" s="75"/>
      <c r="S52" s="75"/>
      <c r="T52" s="75"/>
      <c r="U52" s="11"/>
      <c r="V52" s="221">
        <f t="shared" si="2"/>
        <v>0</v>
      </c>
      <c r="W52" s="221">
        <f t="shared" si="3"/>
        <v>0</v>
      </c>
      <c r="X52" s="1"/>
      <c r="Y52" s="1"/>
      <c r="Z52" s="1"/>
      <c r="AA52" s="1"/>
      <c r="AB52" s="1"/>
    </row>
    <row r="53" spans="1:28" s="5" customFormat="1" ht="39.6" customHeight="1">
      <c r="A53" s="180">
        <v>34</v>
      </c>
      <c r="B53" s="233"/>
      <c r="C53" s="234"/>
      <c r="D53" s="233"/>
      <c r="E53" s="133"/>
      <c r="F53" s="133"/>
      <c r="G53" s="134"/>
      <c r="H53" s="135"/>
      <c r="I53" s="229" t="str">
        <f>IF(H53="","",VLOOKUP(H53,'（非表示）選択肢①'!$A$3:$B$8,2,0))</f>
        <v/>
      </c>
      <c r="J53" s="136"/>
      <c r="K53" s="137"/>
      <c r="L53" s="138"/>
      <c r="M53" s="236" t="str">
        <f>IF(L53="","",VLOOKUP(L53,'（非表示）選択肢①'!$E$3:$F$14,2,0))</f>
        <v/>
      </c>
      <c r="N53" s="141"/>
      <c r="O53" s="75"/>
      <c r="P53" s="75"/>
      <c r="Q53" s="75"/>
      <c r="R53" s="75"/>
      <c r="S53" s="75"/>
      <c r="T53" s="75"/>
      <c r="U53" s="11"/>
      <c r="V53" s="221">
        <f t="shared" si="2"/>
        <v>0</v>
      </c>
      <c r="W53" s="221">
        <f t="shared" si="3"/>
        <v>0</v>
      </c>
      <c r="X53" s="1"/>
      <c r="Y53" s="1"/>
      <c r="Z53" s="1"/>
      <c r="AA53" s="1"/>
      <c r="AB53" s="1"/>
    </row>
    <row r="54" spans="1:28" s="5" customFormat="1" ht="39.6" customHeight="1">
      <c r="A54" s="180">
        <v>35</v>
      </c>
      <c r="B54" s="233"/>
      <c r="C54" s="234"/>
      <c r="D54" s="233"/>
      <c r="E54" s="133"/>
      <c r="F54" s="133"/>
      <c r="G54" s="134"/>
      <c r="H54" s="135"/>
      <c r="I54" s="147" t="str">
        <f>IF(H54="","",VLOOKUP(H54,'（非表示）選択肢①'!$A$3:$B$8,2,0))</f>
        <v/>
      </c>
      <c r="J54" s="136"/>
      <c r="K54" s="137"/>
      <c r="L54" s="138"/>
      <c r="M54" s="236" t="str">
        <f>IF(L54="","",VLOOKUP(L54,'（非表示）選択肢①'!$E$3:$F$14,2,0))</f>
        <v/>
      </c>
      <c r="N54" s="141"/>
      <c r="O54" s="75"/>
      <c r="P54" s="75"/>
      <c r="Q54" s="75"/>
      <c r="R54" s="75"/>
      <c r="S54" s="75"/>
      <c r="T54" s="75"/>
      <c r="U54" s="11"/>
      <c r="V54" s="221">
        <f t="shared" si="2"/>
        <v>0</v>
      </c>
      <c r="W54" s="221">
        <f t="shared" si="3"/>
        <v>0</v>
      </c>
      <c r="X54" s="1"/>
      <c r="Y54" s="1"/>
      <c r="Z54" s="1"/>
      <c r="AA54" s="1"/>
      <c r="AB54" s="1"/>
    </row>
    <row r="55" spans="1:28" s="5" customFormat="1" ht="39.6" customHeight="1">
      <c r="A55" s="180">
        <v>36</v>
      </c>
      <c r="B55" s="233"/>
      <c r="C55" s="234"/>
      <c r="D55" s="233"/>
      <c r="E55" s="133"/>
      <c r="F55" s="133"/>
      <c r="G55" s="134"/>
      <c r="H55" s="135"/>
      <c r="I55" s="147" t="str">
        <f>IF(H55="","",VLOOKUP(H55,'（非表示）選択肢①'!$A$3:$B$8,2,0))</f>
        <v/>
      </c>
      <c r="J55" s="136"/>
      <c r="K55" s="137"/>
      <c r="L55" s="138"/>
      <c r="M55" s="236" t="str">
        <f>IF(L55="","",VLOOKUP(L55,'（非表示）選択肢①'!$E$3:$F$14,2,0))</f>
        <v/>
      </c>
      <c r="N55" s="141"/>
      <c r="O55" s="75"/>
      <c r="P55" s="75"/>
      <c r="Q55" s="75"/>
      <c r="R55" s="75"/>
      <c r="S55" s="75"/>
      <c r="T55" s="75"/>
      <c r="U55" s="11"/>
      <c r="V55" s="221">
        <f t="shared" si="2"/>
        <v>0</v>
      </c>
      <c r="W55" s="221">
        <f t="shared" si="3"/>
        <v>0</v>
      </c>
      <c r="X55" s="1"/>
      <c r="Y55" s="1"/>
      <c r="Z55" s="1"/>
      <c r="AA55" s="1"/>
      <c r="AB55" s="1"/>
    </row>
    <row r="56" spans="1:28" s="5" customFormat="1" ht="39.6" customHeight="1">
      <c r="A56" s="180">
        <v>37</v>
      </c>
      <c r="B56" s="233"/>
      <c r="C56" s="234"/>
      <c r="D56" s="233"/>
      <c r="E56" s="133"/>
      <c r="F56" s="133"/>
      <c r="G56" s="134"/>
      <c r="H56" s="135"/>
      <c r="I56" s="147" t="str">
        <f>IF(H56="","",VLOOKUP(H56,'（非表示）選択肢①'!$A$3:$B$8,2,0))</f>
        <v/>
      </c>
      <c r="J56" s="136"/>
      <c r="K56" s="137"/>
      <c r="L56" s="138"/>
      <c r="M56" s="236" t="str">
        <f>IF(L56="","",VLOOKUP(L56,'（非表示）選択肢①'!$E$3:$F$14,2,0))</f>
        <v/>
      </c>
      <c r="N56" s="141"/>
      <c r="O56" s="75"/>
      <c r="P56" s="75"/>
      <c r="Q56" s="75"/>
      <c r="R56" s="75"/>
      <c r="S56" s="75"/>
      <c r="T56" s="75"/>
      <c r="U56" s="11"/>
      <c r="V56" s="221">
        <f t="shared" si="2"/>
        <v>0</v>
      </c>
      <c r="W56" s="221">
        <f t="shared" si="3"/>
        <v>0</v>
      </c>
      <c r="X56" s="1"/>
      <c r="Y56" s="1"/>
      <c r="Z56" s="1"/>
      <c r="AA56" s="1"/>
      <c r="AB56" s="1"/>
    </row>
    <row r="57" spans="1:28" s="5" customFormat="1" ht="39.6" customHeight="1">
      <c r="A57" s="180">
        <v>38</v>
      </c>
      <c r="B57" s="233"/>
      <c r="C57" s="234"/>
      <c r="D57" s="233"/>
      <c r="E57" s="133"/>
      <c r="F57" s="133"/>
      <c r="G57" s="134"/>
      <c r="H57" s="135"/>
      <c r="I57" s="147" t="str">
        <f>IF(H57="","",VLOOKUP(H57,'（非表示）選択肢①'!$A$3:$B$8,2,0))</f>
        <v/>
      </c>
      <c r="J57" s="136"/>
      <c r="K57" s="137"/>
      <c r="L57" s="138"/>
      <c r="M57" s="236" t="str">
        <f>IF(L57="","",VLOOKUP(L57,'（非表示）選択肢①'!$E$3:$F$14,2,0))</f>
        <v/>
      </c>
      <c r="N57" s="141"/>
      <c r="O57" s="75"/>
      <c r="P57" s="75"/>
      <c r="Q57" s="75"/>
      <c r="R57" s="75"/>
      <c r="S57" s="75"/>
      <c r="T57" s="75"/>
      <c r="U57" s="11"/>
      <c r="V57" s="221">
        <f t="shared" si="2"/>
        <v>0</v>
      </c>
      <c r="W57" s="221">
        <f t="shared" si="3"/>
        <v>0</v>
      </c>
      <c r="X57" s="1"/>
      <c r="Y57" s="1"/>
      <c r="Z57" s="1"/>
      <c r="AA57" s="1"/>
      <c r="AB57" s="1"/>
    </row>
    <row r="58" spans="1:28" s="5" customFormat="1" ht="39.6" customHeight="1">
      <c r="A58" s="180">
        <v>39</v>
      </c>
      <c r="B58" s="233"/>
      <c r="C58" s="234"/>
      <c r="D58" s="233"/>
      <c r="E58" s="133"/>
      <c r="F58" s="133"/>
      <c r="G58" s="134"/>
      <c r="H58" s="135"/>
      <c r="I58" s="229" t="str">
        <f>IF(H58="","",VLOOKUP(H58,'（非表示）選択肢①'!$A$3:$B$8,2,0))</f>
        <v/>
      </c>
      <c r="J58" s="136"/>
      <c r="K58" s="137"/>
      <c r="L58" s="138"/>
      <c r="M58" s="236" t="str">
        <f>IF(L58="","",VLOOKUP(L58,'（非表示）選択肢①'!$E$3:$F$14,2,0))</f>
        <v/>
      </c>
      <c r="N58" s="141"/>
      <c r="O58" s="75"/>
      <c r="P58" s="75"/>
      <c r="Q58" s="75"/>
      <c r="R58" s="75"/>
      <c r="S58" s="75"/>
      <c r="T58" s="75"/>
      <c r="U58" s="11"/>
      <c r="V58" s="221">
        <f t="shared" si="2"/>
        <v>0</v>
      </c>
      <c r="W58" s="221">
        <f t="shared" si="3"/>
        <v>0</v>
      </c>
      <c r="X58" s="1"/>
      <c r="Y58" s="1"/>
      <c r="Z58" s="1"/>
      <c r="AA58" s="1"/>
      <c r="AB58" s="1"/>
    </row>
    <row r="59" spans="1:28" s="5" customFormat="1" ht="39.6" customHeight="1">
      <c r="A59" s="180">
        <v>40</v>
      </c>
      <c r="B59" s="233"/>
      <c r="C59" s="234"/>
      <c r="D59" s="233"/>
      <c r="E59" s="133"/>
      <c r="F59" s="133"/>
      <c r="G59" s="134"/>
      <c r="H59" s="135"/>
      <c r="I59" s="147" t="str">
        <f>IF(H59="","",VLOOKUP(H59,'（非表示）選択肢①'!$A$3:$B$8,2,0))</f>
        <v/>
      </c>
      <c r="J59" s="136"/>
      <c r="K59" s="137"/>
      <c r="L59" s="138"/>
      <c r="M59" s="236" t="str">
        <f>IF(L59="","",VLOOKUP(L59,'（非表示）選択肢①'!$E$3:$F$14,2,0))</f>
        <v/>
      </c>
      <c r="N59" s="141"/>
      <c r="O59" s="75"/>
      <c r="P59" s="75"/>
      <c r="Q59" s="75"/>
      <c r="R59" s="75"/>
      <c r="S59" s="75"/>
      <c r="T59" s="75"/>
      <c r="U59" s="11"/>
      <c r="V59" s="221">
        <f t="shared" si="2"/>
        <v>0</v>
      </c>
      <c r="W59" s="221">
        <f t="shared" si="3"/>
        <v>0</v>
      </c>
      <c r="X59" s="1"/>
      <c r="Y59" s="1"/>
      <c r="Z59" s="1"/>
      <c r="AA59" s="1"/>
      <c r="AB59" s="1"/>
    </row>
    <row r="60" spans="1:28" s="5" customFormat="1" ht="39.6" customHeight="1">
      <c r="A60" s="180">
        <v>41</v>
      </c>
      <c r="B60" s="233"/>
      <c r="C60" s="234"/>
      <c r="D60" s="233"/>
      <c r="E60" s="133"/>
      <c r="F60" s="133"/>
      <c r="G60" s="134"/>
      <c r="H60" s="135"/>
      <c r="I60" s="147" t="str">
        <f>IF(H60="","",VLOOKUP(H60,'（非表示）選択肢①'!$A$3:$B$8,2,0))</f>
        <v/>
      </c>
      <c r="J60" s="136"/>
      <c r="K60" s="137"/>
      <c r="L60" s="138"/>
      <c r="M60" s="236" t="str">
        <f>IF(L60="","",VLOOKUP(L60,'（非表示）選択肢①'!$E$3:$F$14,2,0))</f>
        <v/>
      </c>
      <c r="N60" s="141"/>
      <c r="O60" s="75"/>
      <c r="P60" s="75"/>
      <c r="Q60" s="75"/>
      <c r="R60" s="75"/>
      <c r="S60" s="75"/>
      <c r="T60" s="75"/>
      <c r="U60" s="11"/>
      <c r="V60" s="221">
        <f t="shared" si="2"/>
        <v>0</v>
      </c>
      <c r="W60" s="221">
        <f t="shared" si="3"/>
        <v>0</v>
      </c>
      <c r="X60" s="1"/>
      <c r="Y60" s="1"/>
      <c r="Z60" s="1"/>
      <c r="AA60" s="1"/>
      <c r="AB60" s="1"/>
    </row>
    <row r="61" spans="1:28" s="5" customFormat="1" ht="39.6" customHeight="1">
      <c r="A61" s="180">
        <v>42</v>
      </c>
      <c r="B61" s="233"/>
      <c r="C61" s="234"/>
      <c r="D61" s="233"/>
      <c r="E61" s="133"/>
      <c r="F61" s="133"/>
      <c r="G61" s="134"/>
      <c r="H61" s="135"/>
      <c r="I61" s="147" t="str">
        <f>IF(H61="","",VLOOKUP(H61,'（非表示）選択肢①'!$A$3:$B$8,2,0))</f>
        <v/>
      </c>
      <c r="J61" s="136"/>
      <c r="K61" s="137"/>
      <c r="L61" s="138"/>
      <c r="M61" s="236" t="str">
        <f>IF(L61="","",VLOOKUP(L61,'（非表示）選択肢①'!$E$3:$F$14,2,0))</f>
        <v/>
      </c>
      <c r="N61" s="141"/>
      <c r="O61" s="75"/>
      <c r="P61" s="75"/>
      <c r="Q61" s="75"/>
      <c r="R61" s="75"/>
      <c r="S61" s="75"/>
      <c r="T61" s="75"/>
      <c r="U61" s="11"/>
      <c r="V61" s="221">
        <f t="shared" si="2"/>
        <v>0</v>
      </c>
      <c r="W61" s="221">
        <f t="shared" si="3"/>
        <v>0</v>
      </c>
      <c r="X61" s="1"/>
      <c r="Y61" s="1"/>
      <c r="Z61" s="1"/>
      <c r="AA61" s="1"/>
      <c r="AB61" s="1"/>
    </row>
    <row r="62" spans="1:28" s="5" customFormat="1" ht="39.6" customHeight="1">
      <c r="A62" s="180">
        <v>43</v>
      </c>
      <c r="B62" s="233"/>
      <c r="C62" s="234"/>
      <c r="D62" s="233"/>
      <c r="E62" s="133"/>
      <c r="F62" s="133"/>
      <c r="G62" s="134"/>
      <c r="H62" s="135"/>
      <c r="I62" s="147" t="str">
        <f>IF(H62="","",VLOOKUP(H62,'（非表示）選択肢①'!$A$3:$B$8,2,0))</f>
        <v/>
      </c>
      <c r="J62" s="136"/>
      <c r="K62" s="137"/>
      <c r="L62" s="138"/>
      <c r="M62" s="236" t="str">
        <f>IF(L62="","",VLOOKUP(L62,'（非表示）選択肢①'!$E$3:$F$14,2,0))</f>
        <v/>
      </c>
      <c r="N62" s="141"/>
      <c r="O62" s="75"/>
      <c r="P62" s="75"/>
      <c r="Q62" s="75"/>
      <c r="R62" s="75"/>
      <c r="S62" s="75"/>
      <c r="T62" s="75"/>
      <c r="U62" s="11"/>
      <c r="V62" s="221">
        <f t="shared" si="2"/>
        <v>0</v>
      </c>
      <c r="W62" s="221">
        <f t="shared" si="3"/>
        <v>0</v>
      </c>
      <c r="X62" s="1"/>
      <c r="Y62" s="1"/>
      <c r="Z62" s="1"/>
      <c r="AA62" s="1"/>
      <c r="AB62" s="1"/>
    </row>
    <row r="63" spans="1:28" s="5" customFormat="1" ht="39.6" customHeight="1">
      <c r="A63" s="180">
        <v>44</v>
      </c>
      <c r="B63" s="233"/>
      <c r="C63" s="234"/>
      <c r="D63" s="233"/>
      <c r="E63" s="133"/>
      <c r="F63" s="133"/>
      <c r="G63" s="134"/>
      <c r="H63" s="135"/>
      <c r="I63" s="229" t="str">
        <f>IF(H63="","",VLOOKUP(H63,'（非表示）選択肢①'!$A$3:$B$8,2,0))</f>
        <v/>
      </c>
      <c r="J63" s="136"/>
      <c r="K63" s="137"/>
      <c r="L63" s="138"/>
      <c r="M63" s="236" t="str">
        <f>IF(L63="","",VLOOKUP(L63,'（非表示）選択肢①'!$E$3:$F$14,2,0))</f>
        <v/>
      </c>
      <c r="N63" s="141"/>
      <c r="O63" s="75"/>
      <c r="P63" s="75"/>
      <c r="Q63" s="75"/>
      <c r="R63" s="75"/>
      <c r="S63" s="75"/>
      <c r="T63" s="75"/>
      <c r="U63" s="11"/>
      <c r="V63" s="221">
        <f t="shared" si="2"/>
        <v>0</v>
      </c>
      <c r="W63" s="221">
        <f t="shared" si="3"/>
        <v>0</v>
      </c>
      <c r="X63" s="1"/>
      <c r="Y63" s="1"/>
      <c r="Z63" s="1"/>
      <c r="AA63" s="1"/>
      <c r="AB63" s="1"/>
    </row>
    <row r="64" spans="1:28" s="5" customFormat="1" ht="39.6" customHeight="1">
      <c r="A64" s="180">
        <v>45</v>
      </c>
      <c r="B64" s="233"/>
      <c r="C64" s="234"/>
      <c r="D64" s="233"/>
      <c r="E64" s="133"/>
      <c r="F64" s="133"/>
      <c r="G64" s="134"/>
      <c r="H64" s="135"/>
      <c r="I64" s="147" t="str">
        <f>IF(H64="","",VLOOKUP(H64,'（非表示）選択肢①'!$A$3:$B$8,2,0))</f>
        <v/>
      </c>
      <c r="J64" s="136"/>
      <c r="K64" s="137"/>
      <c r="L64" s="138"/>
      <c r="M64" s="236" t="str">
        <f>IF(L64="","",VLOOKUP(L64,'（非表示）選択肢①'!$E$3:$F$14,2,0))</f>
        <v/>
      </c>
      <c r="N64" s="141"/>
      <c r="O64" s="75"/>
      <c r="P64" s="75"/>
      <c r="Q64" s="75"/>
      <c r="R64" s="75"/>
      <c r="S64" s="75"/>
      <c r="T64" s="75"/>
      <c r="U64" s="11"/>
      <c r="V64" s="221">
        <f t="shared" si="2"/>
        <v>0</v>
      </c>
      <c r="W64" s="221">
        <f t="shared" si="3"/>
        <v>0</v>
      </c>
      <c r="X64" s="1"/>
      <c r="Y64" s="1"/>
      <c r="Z64" s="1"/>
      <c r="AA64" s="1"/>
      <c r="AB64" s="1"/>
    </row>
    <row r="65" spans="1:28" s="5" customFormat="1" ht="39.6" customHeight="1">
      <c r="A65" s="180">
        <v>46</v>
      </c>
      <c r="B65" s="233"/>
      <c r="C65" s="234"/>
      <c r="D65" s="233"/>
      <c r="E65" s="133"/>
      <c r="F65" s="133"/>
      <c r="G65" s="134"/>
      <c r="H65" s="135"/>
      <c r="I65" s="147" t="str">
        <f>IF(H65="","",VLOOKUP(H65,'（非表示）選択肢①'!$A$3:$B$8,2,0))</f>
        <v/>
      </c>
      <c r="J65" s="136"/>
      <c r="K65" s="137"/>
      <c r="L65" s="138"/>
      <c r="M65" s="236" t="str">
        <f>IF(L65="","",VLOOKUP(L65,'（非表示）選択肢①'!$E$3:$F$14,2,0))</f>
        <v/>
      </c>
      <c r="N65" s="141"/>
      <c r="O65" s="75"/>
      <c r="P65" s="75"/>
      <c r="Q65" s="75"/>
      <c r="R65" s="75"/>
      <c r="S65" s="75"/>
      <c r="T65" s="75"/>
      <c r="U65" s="11"/>
      <c r="V65" s="221">
        <f t="shared" si="2"/>
        <v>0</v>
      </c>
      <c r="W65" s="221">
        <f t="shared" si="3"/>
        <v>0</v>
      </c>
      <c r="X65" s="1"/>
      <c r="Y65" s="1"/>
      <c r="Z65" s="1"/>
      <c r="AA65" s="1"/>
      <c r="AB65" s="1"/>
    </row>
    <row r="66" spans="1:28" s="5" customFormat="1" ht="39.6" customHeight="1">
      <c r="A66" s="180">
        <v>47</v>
      </c>
      <c r="B66" s="233"/>
      <c r="C66" s="234"/>
      <c r="D66" s="233"/>
      <c r="E66" s="133"/>
      <c r="F66" s="133"/>
      <c r="G66" s="134"/>
      <c r="H66" s="135"/>
      <c r="I66" s="147" t="str">
        <f>IF(H66="","",VLOOKUP(H66,'（非表示）選択肢①'!$A$3:$B$8,2,0))</f>
        <v/>
      </c>
      <c r="J66" s="136"/>
      <c r="K66" s="137"/>
      <c r="L66" s="138"/>
      <c r="M66" s="236" t="str">
        <f>IF(L66="","",VLOOKUP(L66,'（非表示）選択肢①'!$E$3:$F$14,2,0))</f>
        <v/>
      </c>
      <c r="N66" s="141"/>
      <c r="O66" s="75"/>
      <c r="P66" s="75"/>
      <c r="Q66" s="75"/>
      <c r="R66" s="75"/>
      <c r="S66" s="75"/>
      <c r="T66" s="75"/>
      <c r="U66" s="11"/>
      <c r="V66" s="221">
        <f t="shared" si="2"/>
        <v>0</v>
      </c>
      <c r="W66" s="221">
        <f t="shared" si="3"/>
        <v>0</v>
      </c>
      <c r="X66" s="1"/>
      <c r="Y66" s="1"/>
      <c r="Z66" s="1"/>
      <c r="AA66" s="1"/>
      <c r="AB66" s="1"/>
    </row>
    <row r="67" spans="1:28" s="5" customFormat="1" ht="39.6" customHeight="1">
      <c r="A67" s="180">
        <v>48</v>
      </c>
      <c r="B67" s="233"/>
      <c r="C67" s="234"/>
      <c r="D67" s="233"/>
      <c r="E67" s="133"/>
      <c r="F67" s="133"/>
      <c r="G67" s="134"/>
      <c r="H67" s="135"/>
      <c r="I67" s="147" t="str">
        <f>IF(H67="","",VLOOKUP(H67,'（非表示）選択肢①'!$A$3:$B$8,2,0))</f>
        <v/>
      </c>
      <c r="J67" s="136"/>
      <c r="K67" s="137"/>
      <c r="L67" s="138"/>
      <c r="M67" s="236" t="str">
        <f>IF(L67="","",VLOOKUP(L67,'（非表示）選択肢①'!$E$3:$F$14,2,0))</f>
        <v/>
      </c>
      <c r="N67" s="141"/>
      <c r="O67" s="75"/>
      <c r="P67" s="75"/>
      <c r="Q67" s="75"/>
      <c r="R67" s="75"/>
      <c r="S67" s="75"/>
      <c r="T67" s="75"/>
      <c r="U67" s="11"/>
      <c r="V67" s="221">
        <f t="shared" si="2"/>
        <v>0</v>
      </c>
      <c r="W67" s="221">
        <f t="shared" si="3"/>
        <v>0</v>
      </c>
      <c r="X67" s="1"/>
      <c r="Y67" s="1"/>
      <c r="Z67" s="1"/>
      <c r="AA67" s="1"/>
      <c r="AB67" s="1"/>
    </row>
    <row r="68" spans="1:28" s="5" customFormat="1" ht="39.6" customHeight="1">
      <c r="A68" s="180">
        <v>49</v>
      </c>
      <c r="B68" s="233"/>
      <c r="C68" s="234"/>
      <c r="D68" s="233"/>
      <c r="E68" s="133"/>
      <c r="F68" s="133"/>
      <c r="G68" s="134"/>
      <c r="H68" s="135"/>
      <c r="I68" s="229" t="str">
        <f>IF(H68="","",VLOOKUP(H68,'（非表示）選択肢①'!$A$3:$B$8,2,0))</f>
        <v/>
      </c>
      <c r="J68" s="136"/>
      <c r="K68" s="137"/>
      <c r="L68" s="138"/>
      <c r="M68" s="236" t="str">
        <f>IF(L68="","",VLOOKUP(L68,'（非表示）選択肢①'!$E$3:$F$14,2,0))</f>
        <v/>
      </c>
      <c r="N68" s="141"/>
      <c r="O68" s="75"/>
      <c r="P68" s="75"/>
      <c r="Q68" s="75"/>
      <c r="R68" s="75"/>
      <c r="S68" s="75"/>
      <c r="T68" s="75"/>
      <c r="U68" s="11"/>
      <c r="V68" s="221">
        <f t="shared" si="2"/>
        <v>0</v>
      </c>
      <c r="W68" s="221">
        <f t="shared" si="3"/>
        <v>0</v>
      </c>
      <c r="X68" s="1"/>
      <c r="Y68" s="1"/>
      <c r="Z68" s="1"/>
      <c r="AA68" s="1"/>
      <c r="AB68" s="1"/>
    </row>
    <row r="69" spans="1:28" s="5" customFormat="1" ht="39.6" customHeight="1">
      <c r="A69" s="180">
        <v>50</v>
      </c>
      <c r="B69" s="233"/>
      <c r="C69" s="234"/>
      <c r="D69" s="233"/>
      <c r="E69" s="133"/>
      <c r="F69" s="133"/>
      <c r="G69" s="134"/>
      <c r="H69" s="135"/>
      <c r="I69" s="147" t="str">
        <f>IF(H69="","",VLOOKUP(H69,'（非表示）選択肢①'!$A$3:$B$8,2,0))</f>
        <v/>
      </c>
      <c r="J69" s="136"/>
      <c r="K69" s="137"/>
      <c r="L69" s="138"/>
      <c r="M69" s="236" t="str">
        <f>IF(L69="","",VLOOKUP(L69,'（非表示）選択肢①'!$E$3:$F$14,2,0))</f>
        <v/>
      </c>
      <c r="N69" s="141"/>
      <c r="O69" s="75"/>
      <c r="P69" s="75"/>
      <c r="Q69" s="75"/>
      <c r="R69" s="75"/>
      <c r="S69" s="75"/>
      <c r="T69" s="75"/>
      <c r="U69" s="11"/>
      <c r="V69" s="221">
        <f t="shared" si="2"/>
        <v>0</v>
      </c>
      <c r="W69" s="221">
        <f t="shared" si="3"/>
        <v>0</v>
      </c>
      <c r="X69" s="1"/>
      <c r="Y69" s="1"/>
      <c r="Z69" s="1"/>
      <c r="AA69" s="1"/>
      <c r="AB69" s="1"/>
    </row>
    <row r="70" spans="1:28" s="5" customFormat="1" ht="39.6" customHeight="1">
      <c r="A70" s="180">
        <v>51</v>
      </c>
      <c r="B70" s="233"/>
      <c r="C70" s="234"/>
      <c r="D70" s="233"/>
      <c r="E70" s="133"/>
      <c r="F70" s="133"/>
      <c r="G70" s="134"/>
      <c r="H70" s="135"/>
      <c r="I70" s="147" t="str">
        <f>IF(H70="","",VLOOKUP(H70,'（非表示）選択肢①'!$A$3:$B$8,2,0))</f>
        <v/>
      </c>
      <c r="J70" s="136"/>
      <c r="K70" s="137"/>
      <c r="L70" s="138"/>
      <c r="M70" s="236" t="str">
        <f>IF(L70="","",VLOOKUP(L70,'（非表示）選択肢①'!$E$3:$F$14,2,0))</f>
        <v/>
      </c>
      <c r="N70" s="141"/>
      <c r="O70" s="75"/>
      <c r="P70" s="75"/>
      <c r="Q70" s="75"/>
      <c r="R70" s="75"/>
      <c r="S70" s="75"/>
      <c r="T70" s="75"/>
      <c r="U70" s="11"/>
      <c r="V70" s="221">
        <f t="shared" si="2"/>
        <v>0</v>
      </c>
      <c r="W70" s="221">
        <f t="shared" si="3"/>
        <v>0</v>
      </c>
      <c r="X70" s="1"/>
      <c r="Y70" s="1"/>
      <c r="Z70" s="1"/>
      <c r="AA70" s="1"/>
      <c r="AB70" s="1"/>
    </row>
    <row r="71" spans="1:28" s="5" customFormat="1" ht="39.6" customHeight="1">
      <c r="A71" s="180">
        <v>52</v>
      </c>
      <c r="B71" s="233"/>
      <c r="C71" s="234"/>
      <c r="D71" s="233"/>
      <c r="E71" s="133"/>
      <c r="F71" s="133"/>
      <c r="G71" s="134"/>
      <c r="H71" s="135"/>
      <c r="I71" s="147" t="str">
        <f>IF(H71="","",VLOOKUP(H71,'（非表示）選択肢①'!$A$3:$B$8,2,0))</f>
        <v/>
      </c>
      <c r="J71" s="136"/>
      <c r="K71" s="137"/>
      <c r="L71" s="138"/>
      <c r="M71" s="236" t="str">
        <f>IF(L71="","",VLOOKUP(L71,'（非表示）選択肢①'!$E$3:$F$14,2,0))</f>
        <v/>
      </c>
      <c r="N71" s="141"/>
      <c r="O71" s="75"/>
      <c r="P71" s="75"/>
      <c r="Q71" s="75"/>
      <c r="R71" s="75"/>
      <c r="S71" s="75"/>
      <c r="T71" s="75"/>
      <c r="U71" s="11"/>
      <c r="V71" s="221">
        <f t="shared" si="2"/>
        <v>0</v>
      </c>
      <c r="W71" s="221">
        <f t="shared" si="3"/>
        <v>0</v>
      </c>
      <c r="X71" s="1"/>
      <c r="Y71" s="1"/>
      <c r="Z71" s="1"/>
      <c r="AA71" s="1"/>
      <c r="AB71" s="1"/>
    </row>
    <row r="72" spans="1:28" s="5" customFormat="1" ht="39.6" customHeight="1">
      <c r="A72" s="180">
        <v>53</v>
      </c>
      <c r="B72" s="233"/>
      <c r="C72" s="234"/>
      <c r="D72" s="233"/>
      <c r="E72" s="133"/>
      <c r="F72" s="133"/>
      <c r="G72" s="134"/>
      <c r="H72" s="135"/>
      <c r="I72" s="147" t="str">
        <f>IF(H72="","",VLOOKUP(H72,'（非表示）選択肢①'!$A$3:$B$8,2,0))</f>
        <v/>
      </c>
      <c r="J72" s="136"/>
      <c r="K72" s="137"/>
      <c r="L72" s="138"/>
      <c r="M72" s="236" t="str">
        <f>IF(L72="","",VLOOKUP(L72,'（非表示）選択肢①'!$E$3:$F$14,2,0))</f>
        <v/>
      </c>
      <c r="N72" s="141"/>
      <c r="O72" s="75"/>
      <c r="P72" s="75"/>
      <c r="Q72" s="75"/>
      <c r="R72" s="75"/>
      <c r="S72" s="75"/>
      <c r="T72" s="75"/>
      <c r="U72" s="11"/>
      <c r="V72" s="221">
        <f t="shared" si="2"/>
        <v>0</v>
      </c>
      <c r="W72" s="221">
        <f t="shared" si="3"/>
        <v>0</v>
      </c>
      <c r="X72" s="1"/>
      <c r="Y72" s="1"/>
      <c r="Z72" s="1"/>
      <c r="AA72" s="1"/>
      <c r="AB72" s="1"/>
    </row>
    <row r="73" spans="1:28" s="5" customFormat="1" ht="39.6" customHeight="1">
      <c r="A73" s="180">
        <v>54</v>
      </c>
      <c r="B73" s="233"/>
      <c r="C73" s="234"/>
      <c r="D73" s="233"/>
      <c r="E73" s="133"/>
      <c r="F73" s="133"/>
      <c r="G73" s="134"/>
      <c r="H73" s="135"/>
      <c r="I73" s="229" t="str">
        <f>IF(H73="","",VLOOKUP(H73,'（非表示）選択肢①'!$A$3:$B$8,2,0))</f>
        <v/>
      </c>
      <c r="J73" s="136"/>
      <c r="K73" s="137"/>
      <c r="L73" s="138"/>
      <c r="M73" s="236" t="str">
        <f>IF(L73="","",VLOOKUP(L73,'（非表示）選択肢①'!$E$3:$F$14,2,0))</f>
        <v/>
      </c>
      <c r="N73" s="141"/>
      <c r="O73" s="75"/>
      <c r="P73" s="75"/>
      <c r="Q73" s="75"/>
      <c r="R73" s="75"/>
      <c r="S73" s="75"/>
      <c r="T73" s="75"/>
      <c r="U73" s="11"/>
      <c r="V73" s="221">
        <f t="shared" si="2"/>
        <v>0</v>
      </c>
      <c r="W73" s="221">
        <f t="shared" si="3"/>
        <v>0</v>
      </c>
      <c r="X73" s="1"/>
      <c r="Y73" s="1"/>
      <c r="Z73" s="1"/>
      <c r="AA73" s="1"/>
      <c r="AB73" s="1"/>
    </row>
    <row r="74" spans="1:28" s="5" customFormat="1" ht="39.6" customHeight="1">
      <c r="A74" s="180">
        <v>55</v>
      </c>
      <c r="B74" s="233"/>
      <c r="C74" s="234"/>
      <c r="D74" s="233"/>
      <c r="E74" s="133"/>
      <c r="F74" s="133"/>
      <c r="G74" s="134"/>
      <c r="H74" s="135"/>
      <c r="I74" s="147" t="str">
        <f>IF(H74="","",VLOOKUP(H74,'（非表示）選択肢①'!$A$3:$B$8,2,0))</f>
        <v/>
      </c>
      <c r="J74" s="136"/>
      <c r="K74" s="137"/>
      <c r="L74" s="138"/>
      <c r="M74" s="236" t="str">
        <f>IF(L74="","",VLOOKUP(L74,'（非表示）選択肢①'!$E$3:$F$14,2,0))</f>
        <v/>
      </c>
      <c r="N74" s="141"/>
      <c r="O74" s="75"/>
      <c r="P74" s="75"/>
      <c r="Q74" s="75"/>
      <c r="R74" s="75"/>
      <c r="S74" s="75"/>
      <c r="T74" s="75"/>
      <c r="U74" s="11"/>
      <c r="V74" s="221">
        <f t="shared" si="2"/>
        <v>0</v>
      </c>
      <c r="W74" s="221">
        <f t="shared" si="3"/>
        <v>0</v>
      </c>
      <c r="X74" s="1"/>
      <c r="Y74" s="1"/>
      <c r="Z74" s="1"/>
      <c r="AA74" s="1"/>
      <c r="AB74" s="1"/>
    </row>
    <row r="75" spans="1:28" s="5" customFormat="1" ht="39.6" customHeight="1">
      <c r="A75" s="180">
        <v>56</v>
      </c>
      <c r="B75" s="233"/>
      <c r="C75" s="234"/>
      <c r="D75" s="233"/>
      <c r="E75" s="133"/>
      <c r="F75" s="133"/>
      <c r="G75" s="134"/>
      <c r="H75" s="135"/>
      <c r="I75" s="147" t="str">
        <f>IF(H75="","",VLOOKUP(H75,'（非表示）選択肢①'!$A$3:$B$8,2,0))</f>
        <v/>
      </c>
      <c r="J75" s="136"/>
      <c r="K75" s="137"/>
      <c r="L75" s="138"/>
      <c r="M75" s="236" t="str">
        <f>IF(L75="","",VLOOKUP(L75,'（非表示）選択肢①'!$E$3:$F$14,2,0))</f>
        <v/>
      </c>
      <c r="N75" s="141"/>
      <c r="O75" s="75"/>
      <c r="P75" s="75"/>
      <c r="Q75" s="75"/>
      <c r="R75" s="75"/>
      <c r="S75" s="75"/>
      <c r="T75" s="75"/>
      <c r="U75" s="11"/>
      <c r="V75" s="221">
        <f t="shared" si="2"/>
        <v>0</v>
      </c>
      <c r="W75" s="221">
        <f t="shared" si="3"/>
        <v>0</v>
      </c>
      <c r="X75" s="1"/>
      <c r="Y75" s="1"/>
      <c r="Z75" s="1"/>
      <c r="AA75" s="1"/>
      <c r="AB75" s="1"/>
    </row>
    <row r="76" spans="1:28" s="5" customFormat="1" ht="39.6" customHeight="1">
      <c r="A76" s="180">
        <v>57</v>
      </c>
      <c r="B76" s="233"/>
      <c r="C76" s="234"/>
      <c r="D76" s="233"/>
      <c r="E76" s="133"/>
      <c r="F76" s="133"/>
      <c r="G76" s="134"/>
      <c r="H76" s="135"/>
      <c r="I76" s="147" t="str">
        <f>IF(H76="","",VLOOKUP(H76,'（非表示）選択肢①'!$A$3:$B$8,2,0))</f>
        <v/>
      </c>
      <c r="J76" s="136"/>
      <c r="K76" s="137"/>
      <c r="L76" s="138"/>
      <c r="M76" s="236" t="str">
        <f>IF(L76="","",VLOOKUP(L76,'（非表示）選択肢①'!$E$3:$F$14,2,0))</f>
        <v/>
      </c>
      <c r="N76" s="141"/>
      <c r="O76" s="75"/>
      <c r="P76" s="75"/>
      <c r="Q76" s="75"/>
      <c r="R76" s="75"/>
      <c r="S76" s="75"/>
      <c r="T76" s="75"/>
      <c r="U76" s="11"/>
      <c r="V76" s="221">
        <f t="shared" si="2"/>
        <v>0</v>
      </c>
      <c r="W76" s="221">
        <f t="shared" si="3"/>
        <v>0</v>
      </c>
      <c r="X76" s="1"/>
      <c r="Y76" s="1"/>
      <c r="Z76" s="1"/>
      <c r="AA76" s="1"/>
      <c r="AB76" s="1"/>
    </row>
    <row r="77" spans="1:28" s="5" customFormat="1" ht="39.6" customHeight="1">
      <c r="A77" s="180">
        <v>58</v>
      </c>
      <c r="B77" s="233"/>
      <c r="C77" s="234"/>
      <c r="D77" s="233"/>
      <c r="E77" s="133"/>
      <c r="F77" s="133"/>
      <c r="G77" s="134"/>
      <c r="H77" s="135"/>
      <c r="I77" s="147" t="str">
        <f>IF(H77="","",VLOOKUP(H77,'（非表示）選択肢①'!$A$3:$B$8,2,0))</f>
        <v/>
      </c>
      <c r="J77" s="136"/>
      <c r="K77" s="137"/>
      <c r="L77" s="138"/>
      <c r="M77" s="236" t="str">
        <f>IF(L77="","",VLOOKUP(L77,'（非表示）選択肢①'!$E$3:$F$14,2,0))</f>
        <v/>
      </c>
      <c r="N77" s="141"/>
      <c r="O77" s="75"/>
      <c r="P77" s="75"/>
      <c r="Q77" s="75"/>
      <c r="R77" s="75"/>
      <c r="S77" s="75"/>
      <c r="T77" s="75"/>
      <c r="U77" s="11"/>
      <c r="V77" s="221">
        <f t="shared" si="2"/>
        <v>0</v>
      </c>
      <c r="W77" s="221">
        <f t="shared" si="3"/>
        <v>0</v>
      </c>
      <c r="X77" s="1"/>
      <c r="Y77" s="1"/>
      <c r="Z77" s="1"/>
      <c r="AA77" s="1"/>
      <c r="AB77" s="1"/>
    </row>
    <row r="78" spans="1:28" s="5" customFormat="1" ht="39.6" customHeight="1">
      <c r="A78" s="180">
        <v>59</v>
      </c>
      <c r="B78" s="233"/>
      <c r="C78" s="234"/>
      <c r="D78" s="233"/>
      <c r="E78" s="133"/>
      <c r="F78" s="133"/>
      <c r="G78" s="134"/>
      <c r="H78" s="135"/>
      <c r="I78" s="229" t="str">
        <f>IF(H78="","",VLOOKUP(H78,'（非表示）選択肢①'!$A$3:$B$8,2,0))</f>
        <v/>
      </c>
      <c r="J78" s="136"/>
      <c r="K78" s="137"/>
      <c r="L78" s="138"/>
      <c r="M78" s="236" t="str">
        <f>IF(L78="","",VLOOKUP(L78,'（非表示）選択肢①'!$E$3:$F$14,2,0))</f>
        <v/>
      </c>
      <c r="N78" s="141"/>
      <c r="O78" s="75"/>
      <c r="P78" s="75"/>
      <c r="Q78" s="75"/>
      <c r="R78" s="75"/>
      <c r="S78" s="75"/>
      <c r="T78" s="75"/>
      <c r="U78" s="11"/>
      <c r="V78" s="221">
        <f t="shared" si="2"/>
        <v>0</v>
      </c>
      <c r="W78" s="221">
        <f t="shared" si="3"/>
        <v>0</v>
      </c>
      <c r="X78" s="1"/>
      <c r="Y78" s="1"/>
      <c r="Z78" s="1"/>
      <c r="AA78" s="1"/>
      <c r="AB78" s="1"/>
    </row>
    <row r="79" spans="1:28" s="5" customFormat="1" ht="39.6" customHeight="1">
      <c r="A79" s="180">
        <v>60</v>
      </c>
      <c r="B79" s="233"/>
      <c r="C79" s="234"/>
      <c r="D79" s="233"/>
      <c r="E79" s="133"/>
      <c r="F79" s="133"/>
      <c r="G79" s="134"/>
      <c r="H79" s="135"/>
      <c r="I79" s="147" t="str">
        <f>IF(H79="","",VLOOKUP(H79,'（非表示）選択肢①'!$A$3:$B$8,2,0))</f>
        <v/>
      </c>
      <c r="J79" s="136"/>
      <c r="K79" s="137"/>
      <c r="L79" s="138"/>
      <c r="M79" s="236" t="str">
        <f>IF(L79="","",VLOOKUP(L79,'（非表示）選択肢①'!$E$3:$F$14,2,0))</f>
        <v/>
      </c>
      <c r="N79" s="141"/>
      <c r="O79" s="75"/>
      <c r="P79" s="75"/>
      <c r="Q79" s="75"/>
      <c r="R79" s="75"/>
      <c r="S79" s="75"/>
      <c r="T79" s="75"/>
      <c r="U79" s="11"/>
      <c r="V79" s="221">
        <f t="shared" si="2"/>
        <v>0</v>
      </c>
      <c r="W79" s="221">
        <f t="shared" si="3"/>
        <v>0</v>
      </c>
      <c r="X79" s="1"/>
      <c r="Y79" s="1"/>
      <c r="Z79" s="1"/>
      <c r="AA79" s="1"/>
      <c r="AB79" s="1"/>
    </row>
    <row r="80" spans="1:28" s="5" customFormat="1" ht="39.6" customHeight="1">
      <c r="A80" s="180">
        <v>61</v>
      </c>
      <c r="B80" s="233"/>
      <c r="C80" s="234"/>
      <c r="D80" s="233"/>
      <c r="E80" s="133"/>
      <c r="F80" s="133"/>
      <c r="G80" s="134"/>
      <c r="H80" s="135"/>
      <c r="I80" s="147" t="str">
        <f>IF(H80="","",VLOOKUP(H80,'（非表示）選択肢①'!$A$3:$B$8,2,0))</f>
        <v/>
      </c>
      <c r="J80" s="136"/>
      <c r="K80" s="137"/>
      <c r="L80" s="138"/>
      <c r="M80" s="236" t="str">
        <f>IF(L80="","",VLOOKUP(L80,'（非表示）選択肢①'!$E$3:$F$14,2,0))</f>
        <v/>
      </c>
      <c r="N80" s="141"/>
      <c r="O80" s="75"/>
      <c r="P80" s="75"/>
      <c r="Q80" s="75"/>
      <c r="R80" s="75"/>
      <c r="S80" s="75"/>
      <c r="T80" s="75"/>
      <c r="U80" s="11"/>
      <c r="V80" s="221">
        <f t="shared" si="2"/>
        <v>0</v>
      </c>
      <c r="W80" s="221">
        <f t="shared" si="3"/>
        <v>0</v>
      </c>
      <c r="X80" s="1"/>
      <c r="Y80" s="1"/>
      <c r="Z80" s="1"/>
      <c r="AA80" s="1"/>
      <c r="AB80" s="1"/>
    </row>
    <row r="81" spans="1:28" s="5" customFormat="1" ht="39.6" customHeight="1">
      <c r="A81" s="180">
        <v>62</v>
      </c>
      <c r="B81" s="233"/>
      <c r="C81" s="234"/>
      <c r="D81" s="233"/>
      <c r="E81" s="133"/>
      <c r="F81" s="133"/>
      <c r="G81" s="134"/>
      <c r="H81" s="135"/>
      <c r="I81" s="147" t="str">
        <f>IF(H81="","",VLOOKUP(H81,'（非表示）選択肢①'!$A$3:$B$8,2,0))</f>
        <v/>
      </c>
      <c r="J81" s="136"/>
      <c r="K81" s="137"/>
      <c r="L81" s="138"/>
      <c r="M81" s="236" t="str">
        <f>IF(L81="","",VLOOKUP(L81,'（非表示）選択肢①'!$E$3:$F$14,2,0))</f>
        <v/>
      </c>
      <c r="N81" s="141"/>
      <c r="O81" s="75"/>
      <c r="P81" s="75"/>
      <c r="Q81" s="75"/>
      <c r="R81" s="75"/>
      <c r="S81" s="75"/>
      <c r="T81" s="75"/>
      <c r="U81" s="11"/>
      <c r="V81" s="221">
        <f t="shared" si="2"/>
        <v>0</v>
      </c>
      <c r="W81" s="221">
        <f t="shared" si="3"/>
        <v>0</v>
      </c>
      <c r="X81" s="1"/>
      <c r="Y81" s="1"/>
      <c r="Z81" s="1"/>
      <c r="AA81" s="1"/>
      <c r="AB81" s="1"/>
    </row>
    <row r="82" spans="1:28" s="5" customFormat="1" ht="39.6" customHeight="1">
      <c r="A82" s="180">
        <v>63</v>
      </c>
      <c r="B82" s="233"/>
      <c r="C82" s="234"/>
      <c r="D82" s="233"/>
      <c r="E82" s="133"/>
      <c r="F82" s="133"/>
      <c r="G82" s="134"/>
      <c r="H82" s="135"/>
      <c r="I82" s="147" t="str">
        <f>IF(H82="","",VLOOKUP(H82,'（非表示）選択肢①'!$A$3:$B$8,2,0))</f>
        <v/>
      </c>
      <c r="J82" s="136"/>
      <c r="K82" s="137"/>
      <c r="L82" s="138"/>
      <c r="M82" s="236" t="str">
        <f>IF(L82="","",VLOOKUP(L82,'（非表示）選択肢①'!$E$3:$F$14,2,0))</f>
        <v/>
      </c>
      <c r="N82" s="141"/>
      <c r="O82" s="75"/>
      <c r="P82" s="75"/>
      <c r="Q82" s="75"/>
      <c r="R82" s="75"/>
      <c r="S82" s="75"/>
      <c r="T82" s="75"/>
      <c r="U82" s="11"/>
      <c r="V82" s="221">
        <f t="shared" si="2"/>
        <v>0</v>
      </c>
      <c r="W82" s="221">
        <f t="shared" si="3"/>
        <v>0</v>
      </c>
      <c r="X82" s="1"/>
      <c r="Y82" s="1"/>
      <c r="Z82" s="1"/>
      <c r="AA82" s="1"/>
      <c r="AB82" s="1"/>
    </row>
    <row r="83" spans="1:28" s="5" customFormat="1" ht="39.6" customHeight="1">
      <c r="A83" s="180">
        <v>64</v>
      </c>
      <c r="B83" s="233"/>
      <c r="C83" s="234"/>
      <c r="D83" s="233"/>
      <c r="E83" s="133"/>
      <c r="F83" s="133"/>
      <c r="G83" s="134"/>
      <c r="H83" s="135"/>
      <c r="I83" s="229" t="str">
        <f>IF(H83="","",VLOOKUP(H83,'（非表示）選択肢①'!$A$3:$B$8,2,0))</f>
        <v/>
      </c>
      <c r="J83" s="136"/>
      <c r="K83" s="137"/>
      <c r="L83" s="138"/>
      <c r="M83" s="236" t="str">
        <f>IF(L83="","",VLOOKUP(L83,'（非表示）選択肢①'!$E$3:$F$14,2,0))</f>
        <v/>
      </c>
      <c r="N83" s="141"/>
      <c r="O83" s="75"/>
      <c r="P83" s="75"/>
      <c r="Q83" s="75"/>
      <c r="R83" s="75"/>
      <c r="S83" s="75"/>
      <c r="T83" s="75"/>
      <c r="U83" s="11"/>
      <c r="V83" s="221">
        <f t="shared" si="2"/>
        <v>0</v>
      </c>
      <c r="W83" s="221">
        <f t="shared" si="3"/>
        <v>0</v>
      </c>
      <c r="X83" s="1"/>
      <c r="Y83" s="1"/>
      <c r="Z83" s="1"/>
      <c r="AA83" s="1"/>
      <c r="AB83" s="1"/>
    </row>
    <row r="84" spans="1:28" s="5" customFormat="1" ht="39.6" customHeight="1">
      <c r="A84" s="180">
        <v>65</v>
      </c>
      <c r="B84" s="233"/>
      <c r="C84" s="234"/>
      <c r="D84" s="233"/>
      <c r="E84" s="133"/>
      <c r="F84" s="133"/>
      <c r="G84" s="134"/>
      <c r="H84" s="135"/>
      <c r="I84" s="147" t="str">
        <f>IF(H84="","",VLOOKUP(H84,'（非表示）選択肢①'!$A$3:$B$8,2,0))</f>
        <v/>
      </c>
      <c r="J84" s="136"/>
      <c r="K84" s="137"/>
      <c r="L84" s="138"/>
      <c r="M84" s="236" t="str">
        <f>IF(L84="","",VLOOKUP(L84,'（非表示）選択肢①'!$E$3:$F$14,2,0))</f>
        <v/>
      </c>
      <c r="N84" s="141"/>
      <c r="O84" s="75"/>
      <c r="P84" s="75"/>
      <c r="Q84" s="75"/>
      <c r="R84" s="75"/>
      <c r="S84" s="75"/>
      <c r="T84" s="75"/>
      <c r="U84" s="11"/>
      <c r="V84" s="221">
        <f t="shared" ref="V84:V147" si="4">COUNTIF($F$15:$F$319,F84)</f>
        <v>0</v>
      </c>
      <c r="W84" s="221">
        <f t="shared" ref="W84:W147" si="5">COUNTIF($G$15:$G$319,G84)</f>
        <v>0</v>
      </c>
      <c r="X84" s="1"/>
      <c r="Y84" s="1"/>
      <c r="Z84" s="1"/>
      <c r="AA84" s="1"/>
      <c r="AB84" s="1"/>
    </row>
    <row r="85" spans="1:28" s="5" customFormat="1" ht="39.6" customHeight="1">
      <c r="A85" s="180">
        <v>66</v>
      </c>
      <c r="B85" s="233"/>
      <c r="C85" s="234"/>
      <c r="D85" s="233"/>
      <c r="E85" s="133"/>
      <c r="F85" s="133"/>
      <c r="G85" s="134"/>
      <c r="H85" s="135"/>
      <c r="I85" s="147" t="str">
        <f>IF(H85="","",VLOOKUP(H85,'（非表示）選択肢①'!$A$3:$B$8,2,0))</f>
        <v/>
      </c>
      <c r="J85" s="136"/>
      <c r="K85" s="137"/>
      <c r="L85" s="138"/>
      <c r="M85" s="236" t="str">
        <f>IF(L85="","",VLOOKUP(L85,'（非表示）選択肢①'!$E$3:$F$14,2,0))</f>
        <v/>
      </c>
      <c r="N85" s="141"/>
      <c r="O85" s="75"/>
      <c r="P85" s="75"/>
      <c r="Q85" s="75"/>
      <c r="R85" s="75"/>
      <c r="S85" s="75"/>
      <c r="T85" s="75"/>
      <c r="U85" s="11"/>
      <c r="V85" s="221">
        <f t="shared" si="4"/>
        <v>0</v>
      </c>
      <c r="W85" s="221">
        <f t="shared" si="5"/>
        <v>0</v>
      </c>
      <c r="X85" s="1"/>
      <c r="Y85" s="1"/>
      <c r="Z85" s="1"/>
      <c r="AA85" s="1"/>
      <c r="AB85" s="1"/>
    </row>
    <row r="86" spans="1:28" s="5" customFormat="1" ht="39.6" customHeight="1">
      <c r="A86" s="180">
        <v>67</v>
      </c>
      <c r="B86" s="233"/>
      <c r="C86" s="234"/>
      <c r="D86" s="233"/>
      <c r="E86" s="133"/>
      <c r="F86" s="133"/>
      <c r="G86" s="134"/>
      <c r="H86" s="135"/>
      <c r="I86" s="147" t="str">
        <f>IF(H86="","",VLOOKUP(H86,'（非表示）選択肢①'!$A$3:$B$8,2,0))</f>
        <v/>
      </c>
      <c r="J86" s="136"/>
      <c r="K86" s="137"/>
      <c r="L86" s="138"/>
      <c r="M86" s="236" t="str">
        <f>IF(L86="","",VLOOKUP(L86,'（非表示）選択肢①'!$E$3:$F$14,2,0))</f>
        <v/>
      </c>
      <c r="N86" s="141"/>
      <c r="O86" s="75"/>
      <c r="P86" s="75"/>
      <c r="Q86" s="75"/>
      <c r="R86" s="75"/>
      <c r="S86" s="75"/>
      <c r="T86" s="75"/>
      <c r="U86" s="11"/>
      <c r="V86" s="221">
        <f t="shared" si="4"/>
        <v>0</v>
      </c>
      <c r="W86" s="221">
        <f t="shared" si="5"/>
        <v>0</v>
      </c>
      <c r="X86" s="1"/>
      <c r="Y86" s="1"/>
      <c r="Z86" s="1"/>
      <c r="AA86" s="1"/>
      <c r="AB86" s="1"/>
    </row>
    <row r="87" spans="1:28" s="5" customFormat="1" ht="39.6" customHeight="1">
      <c r="A87" s="180">
        <v>68</v>
      </c>
      <c r="B87" s="233"/>
      <c r="C87" s="234"/>
      <c r="D87" s="233"/>
      <c r="E87" s="133"/>
      <c r="F87" s="133"/>
      <c r="G87" s="134"/>
      <c r="H87" s="135"/>
      <c r="I87" s="147" t="str">
        <f>IF(H87="","",VLOOKUP(H87,'（非表示）選択肢①'!$A$3:$B$8,2,0))</f>
        <v/>
      </c>
      <c r="J87" s="136"/>
      <c r="K87" s="137"/>
      <c r="L87" s="138"/>
      <c r="M87" s="236" t="str">
        <f>IF(L87="","",VLOOKUP(L87,'（非表示）選択肢①'!$E$3:$F$14,2,0))</f>
        <v/>
      </c>
      <c r="N87" s="141"/>
      <c r="O87" s="75"/>
      <c r="P87" s="75"/>
      <c r="Q87" s="75"/>
      <c r="R87" s="75"/>
      <c r="S87" s="75"/>
      <c r="T87" s="75"/>
      <c r="U87" s="11"/>
      <c r="V87" s="221">
        <f t="shared" si="4"/>
        <v>0</v>
      </c>
      <c r="W87" s="221">
        <f t="shared" si="5"/>
        <v>0</v>
      </c>
      <c r="X87" s="1"/>
      <c r="Y87" s="1"/>
      <c r="Z87" s="1"/>
      <c r="AA87" s="1"/>
      <c r="AB87" s="1"/>
    </row>
    <row r="88" spans="1:28" s="5" customFormat="1" ht="39.6" customHeight="1">
      <c r="A88" s="180">
        <v>69</v>
      </c>
      <c r="B88" s="233"/>
      <c r="C88" s="234"/>
      <c r="D88" s="233"/>
      <c r="E88" s="133"/>
      <c r="F88" s="133"/>
      <c r="G88" s="134"/>
      <c r="H88" s="135"/>
      <c r="I88" s="229" t="str">
        <f>IF(H88="","",VLOOKUP(H88,'（非表示）選択肢①'!$A$3:$B$8,2,0))</f>
        <v/>
      </c>
      <c r="J88" s="136"/>
      <c r="K88" s="137"/>
      <c r="L88" s="138"/>
      <c r="M88" s="236" t="str">
        <f>IF(L88="","",VLOOKUP(L88,'（非表示）選択肢①'!$E$3:$F$14,2,0))</f>
        <v/>
      </c>
      <c r="N88" s="141"/>
      <c r="O88" s="75"/>
      <c r="P88" s="75"/>
      <c r="Q88" s="75"/>
      <c r="R88" s="75"/>
      <c r="S88" s="75"/>
      <c r="T88" s="75"/>
      <c r="U88" s="11"/>
      <c r="V88" s="221">
        <f t="shared" si="4"/>
        <v>0</v>
      </c>
      <c r="W88" s="221">
        <f t="shared" si="5"/>
        <v>0</v>
      </c>
      <c r="X88" s="1"/>
      <c r="Y88" s="1"/>
      <c r="Z88" s="1"/>
      <c r="AA88" s="1"/>
      <c r="AB88" s="1"/>
    </row>
    <row r="89" spans="1:28" s="5" customFormat="1" ht="39.6" customHeight="1">
      <c r="A89" s="180">
        <v>70</v>
      </c>
      <c r="B89" s="233"/>
      <c r="C89" s="234"/>
      <c r="D89" s="233"/>
      <c r="E89" s="133"/>
      <c r="F89" s="133"/>
      <c r="G89" s="134"/>
      <c r="H89" s="135"/>
      <c r="I89" s="147" t="str">
        <f>IF(H89="","",VLOOKUP(H89,'（非表示）選択肢①'!$A$3:$B$8,2,0))</f>
        <v/>
      </c>
      <c r="J89" s="136"/>
      <c r="K89" s="137"/>
      <c r="L89" s="138"/>
      <c r="M89" s="236" t="str">
        <f>IF(L89="","",VLOOKUP(L89,'（非表示）選択肢①'!$E$3:$F$14,2,0))</f>
        <v/>
      </c>
      <c r="N89" s="141"/>
      <c r="O89" s="75"/>
      <c r="P89" s="75"/>
      <c r="Q89" s="75"/>
      <c r="R89" s="75"/>
      <c r="S89" s="75"/>
      <c r="T89" s="75"/>
      <c r="U89" s="11"/>
      <c r="V89" s="221">
        <f t="shared" si="4"/>
        <v>0</v>
      </c>
      <c r="W89" s="221">
        <f t="shared" si="5"/>
        <v>0</v>
      </c>
      <c r="X89" s="1"/>
      <c r="Y89" s="1"/>
      <c r="Z89" s="1"/>
      <c r="AA89" s="1"/>
      <c r="AB89" s="1"/>
    </row>
    <row r="90" spans="1:28" s="5" customFormat="1" ht="39.6" customHeight="1">
      <c r="A90" s="180">
        <v>71</v>
      </c>
      <c r="B90" s="233"/>
      <c r="C90" s="234"/>
      <c r="D90" s="233"/>
      <c r="E90" s="133"/>
      <c r="F90" s="133"/>
      <c r="G90" s="134"/>
      <c r="H90" s="135"/>
      <c r="I90" s="147" t="str">
        <f>IF(H90="","",VLOOKUP(H90,'（非表示）選択肢①'!$A$3:$B$8,2,0))</f>
        <v/>
      </c>
      <c r="J90" s="136"/>
      <c r="K90" s="137"/>
      <c r="L90" s="138"/>
      <c r="M90" s="236" t="str">
        <f>IF(L90="","",VLOOKUP(L90,'（非表示）選択肢①'!$E$3:$F$14,2,0))</f>
        <v/>
      </c>
      <c r="N90" s="141"/>
      <c r="O90" s="75"/>
      <c r="P90" s="75"/>
      <c r="Q90" s="75"/>
      <c r="R90" s="75"/>
      <c r="S90" s="75"/>
      <c r="T90" s="75"/>
      <c r="U90" s="11"/>
      <c r="V90" s="221">
        <f t="shared" si="4"/>
        <v>0</v>
      </c>
      <c r="W90" s="221">
        <f t="shared" si="5"/>
        <v>0</v>
      </c>
      <c r="X90" s="1"/>
      <c r="Y90" s="1"/>
      <c r="Z90" s="1"/>
      <c r="AA90" s="1"/>
      <c r="AB90" s="1"/>
    </row>
    <row r="91" spans="1:28" s="5" customFormat="1" ht="39.6" customHeight="1">
      <c r="A91" s="180">
        <v>72</v>
      </c>
      <c r="B91" s="233"/>
      <c r="C91" s="234"/>
      <c r="D91" s="233"/>
      <c r="E91" s="133"/>
      <c r="F91" s="133"/>
      <c r="G91" s="134"/>
      <c r="H91" s="135"/>
      <c r="I91" s="147" t="str">
        <f>IF(H91="","",VLOOKUP(H91,'（非表示）選択肢①'!$A$3:$B$8,2,0))</f>
        <v/>
      </c>
      <c r="J91" s="136"/>
      <c r="K91" s="137"/>
      <c r="L91" s="138"/>
      <c r="M91" s="236" t="str">
        <f>IF(L91="","",VLOOKUP(L91,'（非表示）選択肢①'!$E$3:$F$14,2,0))</f>
        <v/>
      </c>
      <c r="N91" s="141"/>
      <c r="O91" s="75"/>
      <c r="P91" s="75"/>
      <c r="Q91" s="75"/>
      <c r="R91" s="75"/>
      <c r="S91" s="75"/>
      <c r="T91" s="75"/>
      <c r="U91" s="11"/>
      <c r="V91" s="221">
        <f t="shared" si="4"/>
        <v>0</v>
      </c>
      <c r="W91" s="221">
        <f t="shared" si="5"/>
        <v>0</v>
      </c>
      <c r="X91" s="1"/>
      <c r="Y91" s="1"/>
      <c r="Z91" s="1"/>
      <c r="AA91" s="1"/>
      <c r="AB91" s="1"/>
    </row>
    <row r="92" spans="1:28" s="5" customFormat="1" ht="39.6" customHeight="1">
      <c r="A92" s="180">
        <v>73</v>
      </c>
      <c r="B92" s="233"/>
      <c r="C92" s="234"/>
      <c r="D92" s="233"/>
      <c r="E92" s="133"/>
      <c r="F92" s="133"/>
      <c r="G92" s="134"/>
      <c r="H92" s="135"/>
      <c r="I92" s="147" t="str">
        <f>IF(H92="","",VLOOKUP(H92,'（非表示）選択肢①'!$A$3:$B$8,2,0))</f>
        <v/>
      </c>
      <c r="J92" s="136"/>
      <c r="K92" s="137"/>
      <c r="L92" s="138"/>
      <c r="M92" s="236" t="str">
        <f>IF(L92="","",VLOOKUP(L92,'（非表示）選択肢①'!$E$3:$F$14,2,0))</f>
        <v/>
      </c>
      <c r="N92" s="141"/>
      <c r="O92" s="75"/>
      <c r="P92" s="75"/>
      <c r="Q92" s="75"/>
      <c r="R92" s="75"/>
      <c r="S92" s="75"/>
      <c r="T92" s="75"/>
      <c r="U92" s="11"/>
      <c r="V92" s="221">
        <f t="shared" si="4"/>
        <v>0</v>
      </c>
      <c r="W92" s="221">
        <f t="shared" si="5"/>
        <v>0</v>
      </c>
      <c r="X92" s="1"/>
      <c r="Y92" s="1"/>
      <c r="Z92" s="1"/>
      <c r="AA92" s="1"/>
      <c r="AB92" s="1"/>
    </row>
    <row r="93" spans="1:28" s="5" customFormat="1" ht="39.6" customHeight="1">
      <c r="A93" s="180">
        <v>74</v>
      </c>
      <c r="B93" s="233"/>
      <c r="C93" s="234"/>
      <c r="D93" s="233"/>
      <c r="E93" s="133"/>
      <c r="F93" s="133"/>
      <c r="G93" s="134"/>
      <c r="H93" s="135"/>
      <c r="I93" s="229" t="str">
        <f>IF(H93="","",VLOOKUP(H93,'（非表示）選択肢①'!$A$3:$B$8,2,0))</f>
        <v/>
      </c>
      <c r="J93" s="136"/>
      <c r="K93" s="137"/>
      <c r="L93" s="138"/>
      <c r="M93" s="236" t="str">
        <f>IF(L93="","",VLOOKUP(L93,'（非表示）選択肢①'!$E$3:$F$14,2,0))</f>
        <v/>
      </c>
      <c r="N93" s="141"/>
      <c r="O93" s="75"/>
      <c r="P93" s="75"/>
      <c r="Q93" s="75"/>
      <c r="R93" s="75"/>
      <c r="S93" s="75"/>
      <c r="T93" s="75"/>
      <c r="U93" s="11"/>
      <c r="V93" s="221">
        <f t="shared" si="4"/>
        <v>0</v>
      </c>
      <c r="W93" s="221">
        <f t="shared" si="5"/>
        <v>0</v>
      </c>
      <c r="X93" s="1"/>
      <c r="Y93" s="1"/>
      <c r="Z93" s="1"/>
      <c r="AA93" s="1"/>
      <c r="AB93" s="1"/>
    </row>
    <row r="94" spans="1:28" s="5" customFormat="1" ht="39.6" customHeight="1">
      <c r="A94" s="180">
        <v>75</v>
      </c>
      <c r="B94" s="233"/>
      <c r="C94" s="234"/>
      <c r="D94" s="233"/>
      <c r="E94" s="133"/>
      <c r="F94" s="133"/>
      <c r="G94" s="134"/>
      <c r="H94" s="135"/>
      <c r="I94" s="147" t="str">
        <f>IF(H94="","",VLOOKUP(H94,'（非表示）選択肢①'!$A$3:$B$8,2,0))</f>
        <v/>
      </c>
      <c r="J94" s="136"/>
      <c r="K94" s="137"/>
      <c r="L94" s="138"/>
      <c r="M94" s="236" t="str">
        <f>IF(L94="","",VLOOKUP(L94,'（非表示）選択肢①'!$E$3:$F$14,2,0))</f>
        <v/>
      </c>
      <c r="N94" s="141"/>
      <c r="O94" s="75"/>
      <c r="P94" s="75"/>
      <c r="Q94" s="75"/>
      <c r="R94" s="75"/>
      <c r="S94" s="75"/>
      <c r="T94" s="75"/>
      <c r="U94" s="11"/>
      <c r="V94" s="221">
        <f t="shared" si="4"/>
        <v>0</v>
      </c>
      <c r="W94" s="221">
        <f t="shared" si="5"/>
        <v>0</v>
      </c>
      <c r="X94" s="1"/>
      <c r="Y94" s="1"/>
      <c r="Z94" s="1"/>
      <c r="AA94" s="1"/>
      <c r="AB94" s="1"/>
    </row>
    <row r="95" spans="1:28" s="5" customFormat="1" ht="39.6" customHeight="1">
      <c r="A95" s="180">
        <v>76</v>
      </c>
      <c r="B95" s="233"/>
      <c r="C95" s="234"/>
      <c r="D95" s="233"/>
      <c r="E95" s="133"/>
      <c r="F95" s="133"/>
      <c r="G95" s="134"/>
      <c r="H95" s="135"/>
      <c r="I95" s="147" t="str">
        <f>IF(H95="","",VLOOKUP(H95,'（非表示）選択肢①'!$A$3:$B$8,2,0))</f>
        <v/>
      </c>
      <c r="J95" s="136"/>
      <c r="K95" s="137"/>
      <c r="L95" s="138"/>
      <c r="M95" s="236" t="str">
        <f>IF(L95="","",VLOOKUP(L95,'（非表示）選択肢①'!$E$3:$F$14,2,0))</f>
        <v/>
      </c>
      <c r="N95" s="141"/>
      <c r="O95" s="75"/>
      <c r="P95" s="75"/>
      <c r="Q95" s="75"/>
      <c r="R95" s="75"/>
      <c r="S95" s="75"/>
      <c r="T95" s="75"/>
      <c r="U95" s="11"/>
      <c r="V95" s="221">
        <f t="shared" si="4"/>
        <v>0</v>
      </c>
      <c r="W95" s="221">
        <f t="shared" si="5"/>
        <v>0</v>
      </c>
      <c r="X95" s="1"/>
      <c r="Y95" s="1"/>
      <c r="Z95" s="1"/>
      <c r="AA95" s="1"/>
      <c r="AB95" s="1"/>
    </row>
    <row r="96" spans="1:28" s="5" customFormat="1" ht="39.6" customHeight="1">
      <c r="A96" s="180">
        <v>77</v>
      </c>
      <c r="B96" s="233"/>
      <c r="C96" s="234"/>
      <c r="D96" s="233"/>
      <c r="E96" s="133"/>
      <c r="F96" s="133"/>
      <c r="G96" s="134"/>
      <c r="H96" s="135"/>
      <c r="I96" s="147" t="str">
        <f>IF(H96="","",VLOOKUP(H96,'（非表示）選択肢①'!$A$3:$B$8,2,0))</f>
        <v/>
      </c>
      <c r="J96" s="136"/>
      <c r="K96" s="137"/>
      <c r="L96" s="138"/>
      <c r="M96" s="236" t="str">
        <f>IF(L96="","",VLOOKUP(L96,'（非表示）選択肢①'!$E$3:$F$14,2,0))</f>
        <v/>
      </c>
      <c r="N96" s="141"/>
      <c r="O96" s="75"/>
      <c r="P96" s="75"/>
      <c r="Q96" s="75"/>
      <c r="R96" s="75"/>
      <c r="S96" s="75"/>
      <c r="T96" s="75"/>
      <c r="U96" s="11"/>
      <c r="V96" s="221">
        <f t="shared" si="4"/>
        <v>0</v>
      </c>
      <c r="W96" s="221">
        <f t="shared" si="5"/>
        <v>0</v>
      </c>
      <c r="X96" s="1"/>
      <c r="Y96" s="1"/>
      <c r="Z96" s="1"/>
      <c r="AA96" s="1"/>
      <c r="AB96" s="1"/>
    </row>
    <row r="97" spans="1:28" s="5" customFormat="1" ht="39.6" customHeight="1">
      <c r="A97" s="180">
        <v>78</v>
      </c>
      <c r="B97" s="233"/>
      <c r="C97" s="234"/>
      <c r="D97" s="233"/>
      <c r="E97" s="133"/>
      <c r="F97" s="133"/>
      <c r="G97" s="134"/>
      <c r="H97" s="135"/>
      <c r="I97" s="147" t="str">
        <f>IF(H97="","",VLOOKUP(H97,'（非表示）選択肢①'!$A$3:$B$8,2,0))</f>
        <v/>
      </c>
      <c r="J97" s="136"/>
      <c r="K97" s="137"/>
      <c r="L97" s="138"/>
      <c r="M97" s="236" t="str">
        <f>IF(L97="","",VLOOKUP(L97,'（非表示）選択肢①'!$E$3:$F$14,2,0))</f>
        <v/>
      </c>
      <c r="N97" s="141"/>
      <c r="O97" s="75"/>
      <c r="P97" s="75"/>
      <c r="Q97" s="75"/>
      <c r="R97" s="75"/>
      <c r="S97" s="75"/>
      <c r="T97" s="75"/>
      <c r="U97" s="11"/>
      <c r="V97" s="221">
        <f t="shared" si="4"/>
        <v>0</v>
      </c>
      <c r="W97" s="221">
        <f t="shared" si="5"/>
        <v>0</v>
      </c>
      <c r="X97" s="1"/>
      <c r="Y97" s="1"/>
      <c r="Z97" s="1"/>
      <c r="AA97" s="1"/>
      <c r="AB97" s="1"/>
    </row>
    <row r="98" spans="1:28" s="5" customFormat="1" ht="39.6" customHeight="1">
      <c r="A98" s="180">
        <v>79</v>
      </c>
      <c r="B98" s="233"/>
      <c r="C98" s="234"/>
      <c r="D98" s="233"/>
      <c r="E98" s="133"/>
      <c r="F98" s="133"/>
      <c r="G98" s="134"/>
      <c r="H98" s="135"/>
      <c r="I98" s="229" t="str">
        <f>IF(H98="","",VLOOKUP(H98,'（非表示）選択肢①'!$A$3:$B$8,2,0))</f>
        <v/>
      </c>
      <c r="J98" s="136"/>
      <c r="K98" s="137"/>
      <c r="L98" s="138"/>
      <c r="M98" s="236" t="str">
        <f>IF(L98="","",VLOOKUP(L98,'（非表示）選択肢①'!$E$3:$F$14,2,0))</f>
        <v/>
      </c>
      <c r="N98" s="141"/>
      <c r="O98" s="75"/>
      <c r="P98" s="75"/>
      <c r="Q98" s="75"/>
      <c r="R98" s="75"/>
      <c r="S98" s="75"/>
      <c r="T98" s="75"/>
      <c r="U98" s="11"/>
      <c r="V98" s="221">
        <f t="shared" si="4"/>
        <v>0</v>
      </c>
      <c r="W98" s="221">
        <f t="shared" si="5"/>
        <v>0</v>
      </c>
      <c r="X98" s="1"/>
      <c r="Y98" s="1"/>
      <c r="Z98" s="1"/>
      <c r="AA98" s="1"/>
      <c r="AB98" s="1"/>
    </row>
    <row r="99" spans="1:28" s="5" customFormat="1" ht="39.6" customHeight="1">
      <c r="A99" s="180">
        <v>80</v>
      </c>
      <c r="B99" s="233"/>
      <c r="C99" s="234"/>
      <c r="D99" s="233"/>
      <c r="E99" s="133"/>
      <c r="F99" s="133"/>
      <c r="G99" s="134"/>
      <c r="H99" s="135"/>
      <c r="I99" s="147" t="str">
        <f>IF(H99="","",VLOOKUP(H99,'（非表示）選択肢①'!$A$3:$B$8,2,0))</f>
        <v/>
      </c>
      <c r="J99" s="136"/>
      <c r="K99" s="137"/>
      <c r="L99" s="138"/>
      <c r="M99" s="236" t="str">
        <f>IF(L99="","",VLOOKUP(L99,'（非表示）選択肢①'!$E$3:$F$14,2,0))</f>
        <v/>
      </c>
      <c r="N99" s="141"/>
      <c r="O99" s="75"/>
      <c r="P99" s="75"/>
      <c r="Q99" s="75"/>
      <c r="R99" s="75"/>
      <c r="S99" s="75"/>
      <c r="T99" s="75"/>
      <c r="U99" s="11"/>
      <c r="V99" s="221">
        <f t="shared" si="4"/>
        <v>0</v>
      </c>
      <c r="W99" s="221">
        <f t="shared" si="5"/>
        <v>0</v>
      </c>
      <c r="X99" s="1"/>
      <c r="Y99" s="1"/>
      <c r="Z99" s="1"/>
      <c r="AA99" s="1"/>
      <c r="AB99" s="1"/>
    </row>
    <row r="100" spans="1:28" s="5" customFormat="1" ht="39.6" customHeight="1">
      <c r="A100" s="180">
        <v>81</v>
      </c>
      <c r="B100" s="233"/>
      <c r="C100" s="234"/>
      <c r="D100" s="233"/>
      <c r="E100" s="133"/>
      <c r="F100" s="133"/>
      <c r="G100" s="134"/>
      <c r="H100" s="135"/>
      <c r="I100" s="147" t="str">
        <f>IF(H100="","",VLOOKUP(H100,'（非表示）選択肢①'!$A$3:$B$8,2,0))</f>
        <v/>
      </c>
      <c r="J100" s="136"/>
      <c r="K100" s="137"/>
      <c r="L100" s="138"/>
      <c r="M100" s="236" t="str">
        <f>IF(L100="","",VLOOKUP(L100,'（非表示）選択肢①'!$E$3:$F$14,2,0))</f>
        <v/>
      </c>
      <c r="N100" s="141"/>
      <c r="O100" s="75"/>
      <c r="P100" s="75"/>
      <c r="Q100" s="75"/>
      <c r="R100" s="75"/>
      <c r="S100" s="75"/>
      <c r="T100" s="75"/>
      <c r="U100" s="11"/>
      <c r="V100" s="221">
        <f t="shared" si="4"/>
        <v>0</v>
      </c>
      <c r="W100" s="221">
        <f t="shared" si="5"/>
        <v>0</v>
      </c>
      <c r="X100" s="1"/>
      <c r="Y100" s="1"/>
      <c r="Z100" s="1"/>
      <c r="AA100" s="1"/>
      <c r="AB100" s="1"/>
    </row>
    <row r="101" spans="1:28" s="5" customFormat="1" ht="39.6" customHeight="1">
      <c r="A101" s="180">
        <v>82</v>
      </c>
      <c r="B101" s="233"/>
      <c r="C101" s="234"/>
      <c r="D101" s="233"/>
      <c r="E101" s="133"/>
      <c r="F101" s="133"/>
      <c r="G101" s="134"/>
      <c r="H101" s="135"/>
      <c r="I101" s="147" t="str">
        <f>IF(H101="","",VLOOKUP(H101,'（非表示）選択肢①'!$A$3:$B$8,2,0))</f>
        <v/>
      </c>
      <c r="J101" s="136"/>
      <c r="K101" s="137"/>
      <c r="L101" s="138"/>
      <c r="M101" s="236" t="str">
        <f>IF(L101="","",VLOOKUP(L101,'（非表示）選択肢①'!$E$3:$F$14,2,0))</f>
        <v/>
      </c>
      <c r="N101" s="141"/>
      <c r="O101" s="75"/>
      <c r="P101" s="75"/>
      <c r="Q101" s="75"/>
      <c r="R101" s="75"/>
      <c r="S101" s="75"/>
      <c r="T101" s="75"/>
      <c r="U101" s="11"/>
      <c r="V101" s="221">
        <f t="shared" si="4"/>
        <v>0</v>
      </c>
      <c r="W101" s="221">
        <f t="shared" si="5"/>
        <v>0</v>
      </c>
      <c r="X101" s="1"/>
      <c r="Y101" s="1"/>
      <c r="Z101" s="1"/>
      <c r="AA101" s="1"/>
      <c r="AB101" s="1"/>
    </row>
    <row r="102" spans="1:28" s="5" customFormat="1" ht="39.6" customHeight="1">
      <c r="A102" s="180">
        <v>83</v>
      </c>
      <c r="B102" s="233"/>
      <c r="C102" s="234"/>
      <c r="D102" s="233"/>
      <c r="E102" s="133"/>
      <c r="F102" s="133"/>
      <c r="G102" s="134"/>
      <c r="H102" s="135"/>
      <c r="I102" s="147" t="str">
        <f>IF(H102="","",VLOOKUP(H102,'（非表示）選択肢①'!$A$3:$B$8,2,0))</f>
        <v/>
      </c>
      <c r="J102" s="136"/>
      <c r="K102" s="137"/>
      <c r="L102" s="138"/>
      <c r="M102" s="236" t="str">
        <f>IF(L102="","",VLOOKUP(L102,'（非表示）選択肢①'!$E$3:$F$14,2,0))</f>
        <v/>
      </c>
      <c r="N102" s="141"/>
      <c r="O102" s="75"/>
      <c r="P102" s="75"/>
      <c r="Q102" s="75"/>
      <c r="R102" s="75"/>
      <c r="S102" s="75"/>
      <c r="T102" s="75"/>
      <c r="U102" s="11"/>
      <c r="V102" s="221">
        <f t="shared" si="4"/>
        <v>0</v>
      </c>
      <c r="W102" s="221">
        <f t="shared" si="5"/>
        <v>0</v>
      </c>
      <c r="X102" s="1"/>
      <c r="Y102" s="1"/>
      <c r="Z102" s="1"/>
      <c r="AA102" s="1"/>
      <c r="AB102" s="1"/>
    </row>
    <row r="103" spans="1:28" s="5" customFormat="1" ht="39.6" customHeight="1">
      <c r="A103" s="180">
        <v>84</v>
      </c>
      <c r="B103" s="233"/>
      <c r="C103" s="234"/>
      <c r="D103" s="233"/>
      <c r="E103" s="133"/>
      <c r="F103" s="133"/>
      <c r="G103" s="134"/>
      <c r="H103" s="135"/>
      <c r="I103" s="229" t="str">
        <f>IF(H103="","",VLOOKUP(H103,'（非表示）選択肢①'!$A$3:$B$8,2,0))</f>
        <v/>
      </c>
      <c r="J103" s="136"/>
      <c r="K103" s="137"/>
      <c r="L103" s="138"/>
      <c r="M103" s="236" t="str">
        <f>IF(L103="","",VLOOKUP(L103,'（非表示）選択肢①'!$E$3:$F$14,2,0))</f>
        <v/>
      </c>
      <c r="N103" s="141"/>
      <c r="O103" s="75"/>
      <c r="P103" s="75"/>
      <c r="Q103" s="75"/>
      <c r="R103" s="75"/>
      <c r="S103" s="75"/>
      <c r="T103" s="75"/>
      <c r="U103" s="11"/>
      <c r="V103" s="221">
        <f t="shared" si="4"/>
        <v>0</v>
      </c>
      <c r="W103" s="221">
        <f t="shared" si="5"/>
        <v>0</v>
      </c>
      <c r="X103" s="1"/>
      <c r="Y103" s="1"/>
      <c r="Z103" s="1"/>
      <c r="AA103" s="1"/>
      <c r="AB103" s="1"/>
    </row>
    <row r="104" spans="1:28" s="5" customFormat="1" ht="39.6" customHeight="1">
      <c r="A104" s="180">
        <v>85</v>
      </c>
      <c r="B104" s="233"/>
      <c r="C104" s="234"/>
      <c r="D104" s="233"/>
      <c r="E104" s="133"/>
      <c r="F104" s="133"/>
      <c r="G104" s="134"/>
      <c r="H104" s="135"/>
      <c r="I104" s="147" t="str">
        <f>IF(H104="","",VLOOKUP(H104,'（非表示）選択肢①'!$A$3:$B$8,2,0))</f>
        <v/>
      </c>
      <c r="J104" s="136"/>
      <c r="K104" s="137"/>
      <c r="L104" s="138"/>
      <c r="M104" s="236" t="str">
        <f>IF(L104="","",VLOOKUP(L104,'（非表示）選択肢①'!$E$3:$F$14,2,0))</f>
        <v/>
      </c>
      <c r="N104" s="141"/>
      <c r="O104" s="75"/>
      <c r="P104" s="75"/>
      <c r="Q104" s="75"/>
      <c r="R104" s="75"/>
      <c r="S104" s="75"/>
      <c r="T104" s="75"/>
      <c r="U104" s="11"/>
      <c r="V104" s="221">
        <f t="shared" si="4"/>
        <v>0</v>
      </c>
      <c r="W104" s="221">
        <f t="shared" si="5"/>
        <v>0</v>
      </c>
      <c r="X104" s="1"/>
      <c r="Y104" s="1"/>
      <c r="Z104" s="1"/>
      <c r="AA104" s="1"/>
      <c r="AB104" s="1"/>
    </row>
    <row r="105" spans="1:28" s="5" customFormat="1" ht="39.6" customHeight="1">
      <c r="A105" s="180">
        <v>86</v>
      </c>
      <c r="B105" s="233"/>
      <c r="C105" s="234"/>
      <c r="D105" s="233"/>
      <c r="E105" s="133"/>
      <c r="F105" s="133"/>
      <c r="G105" s="134"/>
      <c r="H105" s="135"/>
      <c r="I105" s="147" t="str">
        <f>IF(H105="","",VLOOKUP(H105,'（非表示）選択肢①'!$A$3:$B$8,2,0))</f>
        <v/>
      </c>
      <c r="J105" s="136"/>
      <c r="K105" s="137"/>
      <c r="L105" s="138"/>
      <c r="M105" s="236" t="str">
        <f>IF(L105="","",VLOOKUP(L105,'（非表示）選択肢①'!$E$3:$F$14,2,0))</f>
        <v/>
      </c>
      <c r="N105" s="141"/>
      <c r="O105" s="75"/>
      <c r="P105" s="75"/>
      <c r="Q105" s="75"/>
      <c r="R105" s="75"/>
      <c r="S105" s="75"/>
      <c r="T105" s="75"/>
      <c r="U105" s="11"/>
      <c r="V105" s="221">
        <f t="shared" si="4"/>
        <v>0</v>
      </c>
      <c r="W105" s="221">
        <f t="shared" si="5"/>
        <v>0</v>
      </c>
      <c r="X105" s="1"/>
      <c r="Y105" s="1"/>
      <c r="Z105" s="1"/>
      <c r="AA105" s="1"/>
      <c r="AB105" s="1"/>
    </row>
    <row r="106" spans="1:28" s="5" customFormat="1" ht="39.6" customHeight="1">
      <c r="A106" s="180">
        <v>87</v>
      </c>
      <c r="B106" s="233"/>
      <c r="C106" s="234"/>
      <c r="D106" s="233"/>
      <c r="E106" s="133"/>
      <c r="F106" s="133"/>
      <c r="G106" s="134"/>
      <c r="H106" s="135"/>
      <c r="I106" s="147" t="str">
        <f>IF(H106="","",VLOOKUP(H106,'（非表示）選択肢①'!$A$3:$B$8,2,0))</f>
        <v/>
      </c>
      <c r="J106" s="136"/>
      <c r="K106" s="137"/>
      <c r="L106" s="138"/>
      <c r="M106" s="236" t="str">
        <f>IF(L106="","",VLOOKUP(L106,'（非表示）選択肢①'!$E$3:$F$14,2,0))</f>
        <v/>
      </c>
      <c r="N106" s="141"/>
      <c r="O106" s="75"/>
      <c r="P106" s="75"/>
      <c r="Q106" s="75"/>
      <c r="R106" s="75"/>
      <c r="S106" s="75"/>
      <c r="T106" s="75"/>
      <c r="U106" s="11"/>
      <c r="V106" s="221">
        <f t="shared" si="4"/>
        <v>0</v>
      </c>
      <c r="W106" s="221">
        <f t="shared" si="5"/>
        <v>0</v>
      </c>
      <c r="X106" s="1"/>
      <c r="Y106" s="1"/>
      <c r="Z106" s="1"/>
      <c r="AA106" s="1"/>
      <c r="AB106" s="1"/>
    </row>
    <row r="107" spans="1:28" s="5" customFormat="1" ht="39.6" customHeight="1">
      <c r="A107" s="180">
        <v>88</v>
      </c>
      <c r="B107" s="233"/>
      <c r="C107" s="234"/>
      <c r="D107" s="233"/>
      <c r="E107" s="133"/>
      <c r="F107" s="133"/>
      <c r="G107" s="134"/>
      <c r="H107" s="135"/>
      <c r="I107" s="147" t="str">
        <f>IF(H107="","",VLOOKUP(H107,'（非表示）選択肢①'!$A$3:$B$8,2,0))</f>
        <v/>
      </c>
      <c r="J107" s="136"/>
      <c r="K107" s="137"/>
      <c r="L107" s="138"/>
      <c r="M107" s="236" t="str">
        <f>IF(L107="","",VLOOKUP(L107,'（非表示）選択肢①'!$E$3:$F$14,2,0))</f>
        <v/>
      </c>
      <c r="N107" s="141"/>
      <c r="O107" s="75"/>
      <c r="P107" s="75"/>
      <c r="Q107" s="75"/>
      <c r="R107" s="75"/>
      <c r="S107" s="75"/>
      <c r="T107" s="75"/>
      <c r="U107" s="11"/>
      <c r="V107" s="221">
        <f t="shared" si="4"/>
        <v>0</v>
      </c>
      <c r="W107" s="221">
        <f t="shared" si="5"/>
        <v>0</v>
      </c>
      <c r="X107" s="1"/>
      <c r="Y107" s="1"/>
      <c r="Z107" s="1"/>
      <c r="AA107" s="1"/>
      <c r="AB107" s="1"/>
    </row>
    <row r="108" spans="1:28" s="5" customFormat="1" ht="39.6" customHeight="1">
      <c r="A108" s="180">
        <v>89</v>
      </c>
      <c r="B108" s="233"/>
      <c r="C108" s="234"/>
      <c r="D108" s="233"/>
      <c r="E108" s="133"/>
      <c r="F108" s="133"/>
      <c r="G108" s="134"/>
      <c r="H108" s="135"/>
      <c r="I108" s="229" t="str">
        <f>IF(H108="","",VLOOKUP(H108,'（非表示）選択肢①'!$A$3:$B$8,2,0))</f>
        <v/>
      </c>
      <c r="J108" s="136"/>
      <c r="K108" s="137"/>
      <c r="L108" s="138"/>
      <c r="M108" s="236" t="str">
        <f>IF(L108="","",VLOOKUP(L108,'（非表示）選択肢①'!$E$3:$F$14,2,0))</f>
        <v/>
      </c>
      <c r="N108" s="141"/>
      <c r="O108" s="75"/>
      <c r="P108" s="75"/>
      <c r="Q108" s="75"/>
      <c r="R108" s="75"/>
      <c r="S108" s="75"/>
      <c r="T108" s="75"/>
      <c r="U108" s="11"/>
      <c r="V108" s="221">
        <f t="shared" si="4"/>
        <v>0</v>
      </c>
      <c r="W108" s="221">
        <f t="shared" si="5"/>
        <v>0</v>
      </c>
      <c r="X108" s="1"/>
      <c r="Y108" s="1"/>
      <c r="Z108" s="1"/>
      <c r="AA108" s="1"/>
      <c r="AB108" s="1"/>
    </row>
    <row r="109" spans="1:28" s="5" customFormat="1" ht="39.6" customHeight="1">
      <c r="A109" s="180">
        <v>90</v>
      </c>
      <c r="B109" s="233"/>
      <c r="C109" s="234"/>
      <c r="D109" s="233"/>
      <c r="E109" s="133"/>
      <c r="F109" s="133"/>
      <c r="G109" s="134"/>
      <c r="H109" s="135"/>
      <c r="I109" s="147" t="str">
        <f>IF(H109="","",VLOOKUP(H109,'（非表示）選択肢①'!$A$3:$B$8,2,0))</f>
        <v/>
      </c>
      <c r="J109" s="136"/>
      <c r="K109" s="137"/>
      <c r="L109" s="138"/>
      <c r="M109" s="236" t="str">
        <f>IF(L109="","",VLOOKUP(L109,'（非表示）選択肢①'!$E$3:$F$14,2,0))</f>
        <v/>
      </c>
      <c r="N109" s="141"/>
      <c r="O109" s="75"/>
      <c r="P109" s="75"/>
      <c r="Q109" s="75"/>
      <c r="R109" s="75"/>
      <c r="S109" s="75"/>
      <c r="T109" s="75"/>
      <c r="U109" s="11"/>
      <c r="V109" s="221">
        <f t="shared" si="4"/>
        <v>0</v>
      </c>
      <c r="W109" s="221">
        <f t="shared" si="5"/>
        <v>0</v>
      </c>
      <c r="X109" s="1"/>
      <c r="Y109" s="1"/>
      <c r="Z109" s="1"/>
      <c r="AA109" s="1"/>
      <c r="AB109" s="1"/>
    </row>
    <row r="110" spans="1:28" s="5" customFormat="1" ht="39.6" customHeight="1">
      <c r="A110" s="180">
        <v>91</v>
      </c>
      <c r="B110" s="233"/>
      <c r="C110" s="234"/>
      <c r="D110" s="233"/>
      <c r="E110" s="133"/>
      <c r="F110" s="133"/>
      <c r="G110" s="134"/>
      <c r="H110" s="135"/>
      <c r="I110" s="147" t="str">
        <f>IF(H110="","",VLOOKUP(H110,'（非表示）選択肢①'!$A$3:$B$8,2,0))</f>
        <v/>
      </c>
      <c r="J110" s="136"/>
      <c r="K110" s="137"/>
      <c r="L110" s="138"/>
      <c r="M110" s="236" t="str">
        <f>IF(L110="","",VLOOKUP(L110,'（非表示）選択肢①'!$E$3:$F$14,2,0))</f>
        <v/>
      </c>
      <c r="N110" s="141"/>
      <c r="O110" s="75"/>
      <c r="P110" s="75"/>
      <c r="Q110" s="75"/>
      <c r="R110" s="75"/>
      <c r="S110" s="75"/>
      <c r="T110" s="75"/>
      <c r="U110" s="11"/>
      <c r="V110" s="221">
        <f t="shared" si="4"/>
        <v>0</v>
      </c>
      <c r="W110" s="221">
        <f t="shared" si="5"/>
        <v>0</v>
      </c>
      <c r="X110" s="1"/>
      <c r="Y110" s="1"/>
      <c r="Z110" s="1"/>
      <c r="AA110" s="1"/>
      <c r="AB110" s="1"/>
    </row>
    <row r="111" spans="1:28" s="5" customFormat="1" ht="39.6" customHeight="1">
      <c r="A111" s="180">
        <v>92</v>
      </c>
      <c r="B111" s="233"/>
      <c r="C111" s="234"/>
      <c r="D111" s="233"/>
      <c r="E111" s="133"/>
      <c r="F111" s="133"/>
      <c r="G111" s="134"/>
      <c r="H111" s="135"/>
      <c r="I111" s="147" t="str">
        <f>IF(H111="","",VLOOKUP(H111,'（非表示）選択肢①'!$A$3:$B$8,2,0))</f>
        <v/>
      </c>
      <c r="J111" s="136"/>
      <c r="K111" s="137"/>
      <c r="L111" s="138"/>
      <c r="M111" s="236" t="str">
        <f>IF(L111="","",VLOOKUP(L111,'（非表示）選択肢①'!$E$3:$F$14,2,0))</f>
        <v/>
      </c>
      <c r="N111" s="141"/>
      <c r="O111" s="75"/>
      <c r="P111" s="75"/>
      <c r="Q111" s="75"/>
      <c r="R111" s="75"/>
      <c r="S111" s="75"/>
      <c r="T111" s="75"/>
      <c r="U111" s="11"/>
      <c r="V111" s="221">
        <f t="shared" si="4"/>
        <v>0</v>
      </c>
      <c r="W111" s="221">
        <f t="shared" si="5"/>
        <v>0</v>
      </c>
      <c r="X111" s="1"/>
      <c r="Y111" s="1"/>
      <c r="Z111" s="1"/>
      <c r="AA111" s="1"/>
      <c r="AB111" s="1"/>
    </row>
    <row r="112" spans="1:28" s="5" customFormat="1" ht="39.6" customHeight="1">
      <c r="A112" s="180">
        <v>93</v>
      </c>
      <c r="B112" s="233"/>
      <c r="C112" s="234"/>
      <c r="D112" s="233"/>
      <c r="E112" s="133"/>
      <c r="F112" s="133"/>
      <c r="G112" s="134"/>
      <c r="H112" s="135"/>
      <c r="I112" s="147" t="str">
        <f>IF(H112="","",VLOOKUP(H112,'（非表示）選択肢①'!$A$3:$B$8,2,0))</f>
        <v/>
      </c>
      <c r="J112" s="136"/>
      <c r="K112" s="137"/>
      <c r="L112" s="138"/>
      <c r="M112" s="236" t="str">
        <f>IF(L112="","",VLOOKUP(L112,'（非表示）選択肢①'!$E$3:$F$14,2,0))</f>
        <v/>
      </c>
      <c r="N112" s="141"/>
      <c r="O112" s="75"/>
      <c r="P112" s="75"/>
      <c r="Q112" s="75"/>
      <c r="R112" s="75"/>
      <c r="S112" s="75"/>
      <c r="T112" s="75"/>
      <c r="U112" s="11"/>
      <c r="V112" s="221">
        <f t="shared" si="4"/>
        <v>0</v>
      </c>
      <c r="W112" s="221">
        <f t="shared" si="5"/>
        <v>0</v>
      </c>
      <c r="X112" s="1"/>
      <c r="Y112" s="1"/>
      <c r="Z112" s="1"/>
      <c r="AA112" s="1"/>
      <c r="AB112" s="1"/>
    </row>
    <row r="113" spans="1:28" s="5" customFormat="1" ht="39.6" customHeight="1">
      <c r="A113" s="180">
        <v>94</v>
      </c>
      <c r="B113" s="233"/>
      <c r="C113" s="234"/>
      <c r="D113" s="233"/>
      <c r="E113" s="133"/>
      <c r="F113" s="133"/>
      <c r="G113" s="134"/>
      <c r="H113" s="135"/>
      <c r="I113" s="229" t="str">
        <f>IF(H113="","",VLOOKUP(H113,'（非表示）選択肢①'!$A$3:$B$8,2,0))</f>
        <v/>
      </c>
      <c r="J113" s="136"/>
      <c r="K113" s="137"/>
      <c r="L113" s="138"/>
      <c r="M113" s="236" t="str">
        <f>IF(L113="","",VLOOKUP(L113,'（非表示）選択肢①'!$E$3:$F$14,2,0))</f>
        <v/>
      </c>
      <c r="N113" s="141"/>
      <c r="O113" s="75"/>
      <c r="P113" s="75"/>
      <c r="Q113" s="75"/>
      <c r="R113" s="75"/>
      <c r="S113" s="75"/>
      <c r="T113" s="75"/>
      <c r="U113" s="11"/>
      <c r="V113" s="221">
        <f t="shared" si="4"/>
        <v>0</v>
      </c>
      <c r="W113" s="221">
        <f t="shared" si="5"/>
        <v>0</v>
      </c>
      <c r="X113" s="1"/>
      <c r="Y113" s="1"/>
      <c r="Z113" s="1"/>
      <c r="AA113" s="1"/>
      <c r="AB113" s="1"/>
    </row>
    <row r="114" spans="1:28" s="5" customFormat="1" ht="39.6" customHeight="1">
      <c r="A114" s="180">
        <v>95</v>
      </c>
      <c r="B114" s="233"/>
      <c r="C114" s="234"/>
      <c r="D114" s="233"/>
      <c r="E114" s="133"/>
      <c r="F114" s="133"/>
      <c r="G114" s="134"/>
      <c r="H114" s="135"/>
      <c r="I114" s="147" t="str">
        <f>IF(H114="","",VLOOKUP(H114,'（非表示）選択肢①'!$A$3:$B$8,2,0))</f>
        <v/>
      </c>
      <c r="J114" s="136"/>
      <c r="K114" s="137"/>
      <c r="L114" s="138"/>
      <c r="M114" s="236" t="str">
        <f>IF(L114="","",VLOOKUP(L114,'（非表示）選択肢①'!$E$3:$F$14,2,0))</f>
        <v/>
      </c>
      <c r="N114" s="141"/>
      <c r="O114" s="75"/>
      <c r="P114" s="75"/>
      <c r="Q114" s="75"/>
      <c r="R114" s="75"/>
      <c r="S114" s="75"/>
      <c r="T114" s="75"/>
      <c r="U114" s="11"/>
      <c r="V114" s="221">
        <f t="shared" si="4"/>
        <v>0</v>
      </c>
      <c r="W114" s="221">
        <f t="shared" si="5"/>
        <v>0</v>
      </c>
      <c r="X114" s="1"/>
      <c r="Y114" s="1"/>
      <c r="Z114" s="1"/>
      <c r="AA114" s="1"/>
      <c r="AB114" s="1"/>
    </row>
    <row r="115" spans="1:28" s="5" customFormat="1" ht="39.6" customHeight="1">
      <c r="A115" s="180">
        <v>96</v>
      </c>
      <c r="B115" s="233"/>
      <c r="C115" s="234"/>
      <c r="D115" s="233"/>
      <c r="E115" s="133"/>
      <c r="F115" s="133"/>
      <c r="G115" s="134"/>
      <c r="H115" s="135"/>
      <c r="I115" s="147" t="str">
        <f>IF(H115="","",VLOOKUP(H115,'（非表示）選択肢①'!$A$3:$B$8,2,0))</f>
        <v/>
      </c>
      <c r="J115" s="136"/>
      <c r="K115" s="137"/>
      <c r="L115" s="138"/>
      <c r="M115" s="236" t="str">
        <f>IF(L115="","",VLOOKUP(L115,'（非表示）選択肢①'!$E$3:$F$14,2,0))</f>
        <v/>
      </c>
      <c r="N115" s="141"/>
      <c r="O115" s="75"/>
      <c r="P115" s="75"/>
      <c r="Q115" s="75"/>
      <c r="R115" s="75"/>
      <c r="S115" s="75"/>
      <c r="T115" s="75"/>
      <c r="U115" s="11"/>
      <c r="V115" s="221">
        <f t="shared" si="4"/>
        <v>0</v>
      </c>
      <c r="W115" s="221">
        <f t="shared" si="5"/>
        <v>0</v>
      </c>
      <c r="X115" s="1"/>
      <c r="Y115" s="1"/>
      <c r="Z115" s="1"/>
      <c r="AA115" s="1"/>
      <c r="AB115" s="1"/>
    </row>
    <row r="116" spans="1:28" s="5" customFormat="1" ht="39.6" customHeight="1">
      <c r="A116" s="180">
        <v>97</v>
      </c>
      <c r="B116" s="233"/>
      <c r="C116" s="234"/>
      <c r="D116" s="233"/>
      <c r="E116" s="133"/>
      <c r="F116" s="133"/>
      <c r="G116" s="134"/>
      <c r="H116" s="135"/>
      <c r="I116" s="147" t="str">
        <f>IF(H116="","",VLOOKUP(H116,'（非表示）選択肢①'!$A$3:$B$8,2,0))</f>
        <v/>
      </c>
      <c r="J116" s="136"/>
      <c r="K116" s="137"/>
      <c r="L116" s="138"/>
      <c r="M116" s="236" t="str">
        <f>IF(L116="","",VLOOKUP(L116,'（非表示）選択肢①'!$E$3:$F$14,2,0))</f>
        <v/>
      </c>
      <c r="N116" s="141"/>
      <c r="O116" s="75"/>
      <c r="P116" s="75"/>
      <c r="Q116" s="75"/>
      <c r="R116" s="75"/>
      <c r="S116" s="75"/>
      <c r="T116" s="75"/>
      <c r="U116" s="11"/>
      <c r="V116" s="221">
        <f t="shared" si="4"/>
        <v>0</v>
      </c>
      <c r="W116" s="221">
        <f t="shared" si="5"/>
        <v>0</v>
      </c>
      <c r="X116" s="1"/>
      <c r="Y116" s="1"/>
      <c r="Z116" s="1"/>
      <c r="AA116" s="1"/>
      <c r="AB116" s="1"/>
    </row>
    <row r="117" spans="1:28" s="5" customFormat="1" ht="39.6" customHeight="1">
      <c r="A117" s="180">
        <v>98</v>
      </c>
      <c r="B117" s="233"/>
      <c r="C117" s="234"/>
      <c r="D117" s="233"/>
      <c r="E117" s="133"/>
      <c r="F117" s="133"/>
      <c r="G117" s="134"/>
      <c r="H117" s="135"/>
      <c r="I117" s="147" t="str">
        <f>IF(H117="","",VLOOKUP(H117,'（非表示）選択肢①'!$A$3:$B$8,2,0))</f>
        <v/>
      </c>
      <c r="J117" s="136"/>
      <c r="K117" s="137"/>
      <c r="L117" s="138"/>
      <c r="M117" s="236" t="str">
        <f>IF(L117="","",VLOOKUP(L117,'（非表示）選択肢①'!$E$3:$F$14,2,0))</f>
        <v/>
      </c>
      <c r="N117" s="141"/>
      <c r="O117" s="75"/>
      <c r="P117" s="75"/>
      <c r="Q117" s="75"/>
      <c r="R117" s="75"/>
      <c r="S117" s="75"/>
      <c r="T117" s="75"/>
      <c r="U117" s="11"/>
      <c r="V117" s="221">
        <f t="shared" si="4"/>
        <v>0</v>
      </c>
      <c r="W117" s="221">
        <f t="shared" si="5"/>
        <v>0</v>
      </c>
      <c r="X117" s="1"/>
      <c r="Y117" s="1"/>
      <c r="Z117" s="1"/>
      <c r="AA117" s="1"/>
      <c r="AB117" s="1"/>
    </row>
    <row r="118" spans="1:28" s="5" customFormat="1" ht="39.6" customHeight="1">
      <c r="A118" s="180">
        <v>99</v>
      </c>
      <c r="B118" s="233"/>
      <c r="C118" s="234"/>
      <c r="D118" s="233"/>
      <c r="E118" s="133"/>
      <c r="F118" s="133"/>
      <c r="G118" s="134"/>
      <c r="H118" s="135"/>
      <c r="I118" s="229" t="str">
        <f>IF(H118="","",VLOOKUP(H118,'（非表示）選択肢①'!$A$3:$B$8,2,0))</f>
        <v/>
      </c>
      <c r="J118" s="136"/>
      <c r="K118" s="137"/>
      <c r="L118" s="138"/>
      <c r="M118" s="236" t="str">
        <f>IF(L118="","",VLOOKUP(L118,'（非表示）選択肢①'!$E$3:$F$14,2,0))</f>
        <v/>
      </c>
      <c r="N118" s="141"/>
      <c r="O118" s="75"/>
      <c r="P118" s="75"/>
      <c r="Q118" s="75"/>
      <c r="R118" s="75"/>
      <c r="S118" s="75"/>
      <c r="T118" s="75"/>
      <c r="U118" s="11"/>
      <c r="V118" s="221">
        <f t="shared" si="4"/>
        <v>0</v>
      </c>
      <c r="W118" s="221">
        <f t="shared" si="5"/>
        <v>0</v>
      </c>
      <c r="X118" s="1"/>
      <c r="Y118" s="1"/>
      <c r="Z118" s="1"/>
      <c r="AA118" s="1"/>
      <c r="AB118" s="1"/>
    </row>
    <row r="119" spans="1:28" s="5" customFormat="1" ht="39.6" customHeight="1">
      <c r="A119" s="180">
        <v>100</v>
      </c>
      <c r="B119" s="233"/>
      <c r="C119" s="234"/>
      <c r="D119" s="233"/>
      <c r="E119" s="133"/>
      <c r="F119" s="133"/>
      <c r="G119" s="134"/>
      <c r="H119" s="135"/>
      <c r="I119" s="147" t="str">
        <f>IF(H119="","",VLOOKUP(H119,'（非表示）選択肢①'!$A$3:$B$8,2,0))</f>
        <v/>
      </c>
      <c r="J119" s="136"/>
      <c r="K119" s="137"/>
      <c r="L119" s="138"/>
      <c r="M119" s="236" t="str">
        <f>IF(L119="","",VLOOKUP(L119,'（非表示）選択肢①'!$E$3:$F$14,2,0))</f>
        <v/>
      </c>
      <c r="N119" s="141"/>
      <c r="O119" s="75"/>
      <c r="P119" s="75"/>
      <c r="Q119" s="75"/>
      <c r="R119" s="75"/>
      <c r="S119" s="75"/>
      <c r="T119" s="75"/>
      <c r="U119" s="11"/>
      <c r="V119" s="221">
        <f t="shared" si="4"/>
        <v>0</v>
      </c>
      <c r="W119" s="221">
        <f t="shared" si="5"/>
        <v>0</v>
      </c>
      <c r="X119" s="1"/>
      <c r="Y119" s="1"/>
      <c r="Z119" s="1"/>
      <c r="AA119" s="1"/>
      <c r="AB119" s="1"/>
    </row>
    <row r="120" spans="1:28" s="5" customFormat="1" ht="39.6" customHeight="1">
      <c r="A120" s="180">
        <v>101</v>
      </c>
      <c r="B120" s="233"/>
      <c r="C120" s="234"/>
      <c r="D120" s="233"/>
      <c r="E120" s="133"/>
      <c r="F120" s="133"/>
      <c r="G120" s="134"/>
      <c r="H120" s="135"/>
      <c r="I120" s="147" t="str">
        <f>IF(H120="","",VLOOKUP(H120,'（非表示）選択肢①'!$A$3:$B$8,2,0))</f>
        <v/>
      </c>
      <c r="J120" s="136"/>
      <c r="K120" s="137"/>
      <c r="L120" s="138"/>
      <c r="M120" s="236" t="str">
        <f>IF(L120="","",VLOOKUP(L120,'（非表示）選択肢①'!$E$3:$F$14,2,0))</f>
        <v/>
      </c>
      <c r="N120" s="141"/>
      <c r="O120" s="75"/>
      <c r="P120" s="75"/>
      <c r="Q120" s="75"/>
      <c r="R120" s="75"/>
      <c r="S120" s="75"/>
      <c r="T120" s="75"/>
      <c r="U120" s="11"/>
      <c r="V120" s="221">
        <f t="shared" si="4"/>
        <v>0</v>
      </c>
      <c r="W120" s="221">
        <f t="shared" si="5"/>
        <v>0</v>
      </c>
      <c r="X120" s="1"/>
      <c r="Y120" s="1"/>
      <c r="Z120" s="1"/>
      <c r="AA120" s="1"/>
      <c r="AB120" s="1"/>
    </row>
    <row r="121" spans="1:28" s="5" customFormat="1" ht="39.6" customHeight="1">
      <c r="A121" s="180">
        <v>102</v>
      </c>
      <c r="B121" s="233"/>
      <c r="C121" s="234"/>
      <c r="D121" s="233"/>
      <c r="E121" s="133"/>
      <c r="F121" s="133"/>
      <c r="G121" s="134"/>
      <c r="H121" s="135"/>
      <c r="I121" s="147" t="str">
        <f>IF(H121="","",VLOOKUP(H121,'（非表示）選択肢①'!$A$3:$B$8,2,0))</f>
        <v/>
      </c>
      <c r="J121" s="136"/>
      <c r="K121" s="137"/>
      <c r="L121" s="138"/>
      <c r="M121" s="236" t="str">
        <f>IF(L121="","",VLOOKUP(L121,'（非表示）選択肢①'!$E$3:$F$14,2,0))</f>
        <v/>
      </c>
      <c r="N121" s="141"/>
      <c r="O121" s="75"/>
      <c r="P121" s="75"/>
      <c r="Q121" s="75"/>
      <c r="R121" s="75"/>
      <c r="S121" s="75"/>
      <c r="T121" s="75"/>
      <c r="U121" s="11"/>
      <c r="V121" s="221">
        <f t="shared" si="4"/>
        <v>0</v>
      </c>
      <c r="W121" s="221">
        <f t="shared" si="5"/>
        <v>0</v>
      </c>
      <c r="X121" s="1"/>
      <c r="Y121" s="1"/>
      <c r="Z121" s="1"/>
      <c r="AA121" s="1"/>
      <c r="AB121" s="1"/>
    </row>
    <row r="122" spans="1:28" s="5" customFormat="1" ht="39.6" customHeight="1">
      <c r="A122" s="180">
        <v>103</v>
      </c>
      <c r="B122" s="233"/>
      <c r="C122" s="234"/>
      <c r="D122" s="233"/>
      <c r="E122" s="133"/>
      <c r="F122" s="133"/>
      <c r="G122" s="134"/>
      <c r="H122" s="135"/>
      <c r="I122" s="147" t="str">
        <f>IF(H122="","",VLOOKUP(H122,'（非表示）選択肢①'!$A$3:$B$8,2,0))</f>
        <v/>
      </c>
      <c r="J122" s="136"/>
      <c r="K122" s="137"/>
      <c r="L122" s="138"/>
      <c r="M122" s="236" t="str">
        <f>IF(L122="","",VLOOKUP(L122,'（非表示）選択肢①'!$E$3:$F$14,2,0))</f>
        <v/>
      </c>
      <c r="N122" s="141"/>
      <c r="O122" s="75"/>
      <c r="P122" s="75"/>
      <c r="Q122" s="75"/>
      <c r="R122" s="75"/>
      <c r="S122" s="75"/>
      <c r="T122" s="75"/>
      <c r="U122" s="11"/>
      <c r="V122" s="221">
        <f t="shared" si="4"/>
        <v>0</v>
      </c>
      <c r="W122" s="221">
        <f t="shared" si="5"/>
        <v>0</v>
      </c>
      <c r="X122" s="1"/>
      <c r="Y122" s="1"/>
      <c r="Z122" s="1"/>
      <c r="AA122" s="1"/>
      <c r="AB122" s="1"/>
    </row>
    <row r="123" spans="1:28" s="5" customFormat="1" ht="39.6" customHeight="1">
      <c r="A123" s="180">
        <v>104</v>
      </c>
      <c r="B123" s="233"/>
      <c r="C123" s="234"/>
      <c r="D123" s="233"/>
      <c r="E123" s="133"/>
      <c r="F123" s="133"/>
      <c r="G123" s="134"/>
      <c r="H123" s="135"/>
      <c r="I123" s="229" t="str">
        <f>IF(H123="","",VLOOKUP(H123,'（非表示）選択肢①'!$A$3:$B$8,2,0))</f>
        <v/>
      </c>
      <c r="J123" s="136"/>
      <c r="K123" s="137"/>
      <c r="L123" s="138"/>
      <c r="M123" s="236" t="str">
        <f>IF(L123="","",VLOOKUP(L123,'（非表示）選択肢①'!$E$3:$F$14,2,0))</f>
        <v/>
      </c>
      <c r="N123" s="141"/>
      <c r="O123" s="75"/>
      <c r="P123" s="75"/>
      <c r="Q123" s="75"/>
      <c r="R123" s="75"/>
      <c r="S123" s="75"/>
      <c r="T123" s="75"/>
      <c r="U123" s="11"/>
      <c r="V123" s="221">
        <f t="shared" si="4"/>
        <v>0</v>
      </c>
      <c r="W123" s="221">
        <f t="shared" si="5"/>
        <v>0</v>
      </c>
      <c r="X123" s="1"/>
      <c r="Y123" s="1"/>
      <c r="Z123" s="1"/>
      <c r="AA123" s="1"/>
      <c r="AB123" s="1"/>
    </row>
    <row r="124" spans="1:28" s="5" customFormat="1" ht="39.6" customHeight="1">
      <c r="A124" s="180">
        <v>105</v>
      </c>
      <c r="B124" s="233"/>
      <c r="C124" s="234"/>
      <c r="D124" s="233"/>
      <c r="E124" s="133"/>
      <c r="F124" s="133"/>
      <c r="G124" s="134"/>
      <c r="H124" s="135"/>
      <c r="I124" s="147" t="str">
        <f>IF(H124="","",VLOOKUP(H124,'（非表示）選択肢①'!$A$3:$B$8,2,0))</f>
        <v/>
      </c>
      <c r="J124" s="136"/>
      <c r="K124" s="137"/>
      <c r="L124" s="138"/>
      <c r="M124" s="236" t="str">
        <f>IF(L124="","",VLOOKUP(L124,'（非表示）選択肢①'!$E$3:$F$14,2,0))</f>
        <v/>
      </c>
      <c r="N124" s="141"/>
      <c r="O124" s="75"/>
      <c r="P124" s="75"/>
      <c r="Q124" s="75"/>
      <c r="R124" s="75"/>
      <c r="S124" s="75"/>
      <c r="T124" s="75"/>
      <c r="U124" s="11"/>
      <c r="V124" s="221">
        <f t="shared" si="4"/>
        <v>0</v>
      </c>
      <c r="W124" s="221">
        <f t="shared" si="5"/>
        <v>0</v>
      </c>
      <c r="X124" s="1"/>
      <c r="Y124" s="1"/>
      <c r="Z124" s="1"/>
      <c r="AA124" s="1"/>
      <c r="AB124" s="1"/>
    </row>
    <row r="125" spans="1:28" s="5" customFormat="1" ht="39.6" customHeight="1">
      <c r="A125" s="180">
        <v>106</v>
      </c>
      <c r="B125" s="233"/>
      <c r="C125" s="234"/>
      <c r="D125" s="233"/>
      <c r="E125" s="133"/>
      <c r="F125" s="133"/>
      <c r="G125" s="134"/>
      <c r="H125" s="135"/>
      <c r="I125" s="147" t="str">
        <f>IF(H125="","",VLOOKUP(H125,'（非表示）選択肢①'!$A$3:$B$8,2,0))</f>
        <v/>
      </c>
      <c r="J125" s="136"/>
      <c r="K125" s="137"/>
      <c r="L125" s="138"/>
      <c r="M125" s="236" t="str">
        <f>IF(L125="","",VLOOKUP(L125,'（非表示）選択肢①'!$E$3:$F$14,2,0))</f>
        <v/>
      </c>
      <c r="N125" s="141"/>
      <c r="O125" s="75"/>
      <c r="P125" s="75"/>
      <c r="Q125" s="75"/>
      <c r="R125" s="75"/>
      <c r="S125" s="75"/>
      <c r="T125" s="75"/>
      <c r="U125" s="11"/>
      <c r="V125" s="221">
        <f t="shared" si="4"/>
        <v>0</v>
      </c>
      <c r="W125" s="221">
        <f t="shared" si="5"/>
        <v>0</v>
      </c>
      <c r="X125" s="1"/>
      <c r="Y125" s="1"/>
      <c r="Z125" s="1"/>
      <c r="AA125" s="1"/>
      <c r="AB125" s="1"/>
    </row>
    <row r="126" spans="1:28" s="5" customFormat="1" ht="39.6" customHeight="1">
      <c r="A126" s="180">
        <v>107</v>
      </c>
      <c r="B126" s="233"/>
      <c r="C126" s="234"/>
      <c r="D126" s="233"/>
      <c r="E126" s="133"/>
      <c r="F126" s="133"/>
      <c r="G126" s="134"/>
      <c r="H126" s="135"/>
      <c r="I126" s="147" t="str">
        <f>IF(H126="","",VLOOKUP(H126,'（非表示）選択肢①'!$A$3:$B$8,2,0))</f>
        <v/>
      </c>
      <c r="J126" s="136"/>
      <c r="K126" s="137"/>
      <c r="L126" s="138"/>
      <c r="M126" s="236" t="str">
        <f>IF(L126="","",VLOOKUP(L126,'（非表示）選択肢①'!$E$3:$F$14,2,0))</f>
        <v/>
      </c>
      <c r="N126" s="141"/>
      <c r="O126" s="75"/>
      <c r="P126" s="75"/>
      <c r="Q126" s="75"/>
      <c r="R126" s="75"/>
      <c r="S126" s="75"/>
      <c r="T126" s="75"/>
      <c r="U126" s="11"/>
      <c r="V126" s="221">
        <f t="shared" si="4"/>
        <v>0</v>
      </c>
      <c r="W126" s="221">
        <f t="shared" si="5"/>
        <v>0</v>
      </c>
      <c r="X126" s="1"/>
      <c r="Y126" s="1"/>
      <c r="Z126" s="1"/>
      <c r="AA126" s="1"/>
      <c r="AB126" s="1"/>
    </row>
    <row r="127" spans="1:28" s="5" customFormat="1" ht="39.6" customHeight="1">
      <c r="A127" s="180">
        <v>108</v>
      </c>
      <c r="B127" s="233"/>
      <c r="C127" s="234"/>
      <c r="D127" s="233"/>
      <c r="E127" s="133"/>
      <c r="F127" s="133"/>
      <c r="G127" s="134"/>
      <c r="H127" s="135"/>
      <c r="I127" s="147" t="str">
        <f>IF(H127="","",VLOOKUP(H127,'（非表示）選択肢①'!$A$3:$B$8,2,0))</f>
        <v/>
      </c>
      <c r="J127" s="136"/>
      <c r="K127" s="137"/>
      <c r="L127" s="138"/>
      <c r="M127" s="236" t="str">
        <f>IF(L127="","",VLOOKUP(L127,'（非表示）選択肢①'!$E$3:$F$14,2,0))</f>
        <v/>
      </c>
      <c r="N127" s="141"/>
      <c r="O127" s="75"/>
      <c r="P127" s="75"/>
      <c r="Q127" s="75"/>
      <c r="R127" s="75"/>
      <c r="S127" s="75"/>
      <c r="T127" s="75"/>
      <c r="U127" s="11"/>
      <c r="V127" s="221">
        <f t="shared" si="4"/>
        <v>0</v>
      </c>
      <c r="W127" s="221">
        <f t="shared" si="5"/>
        <v>0</v>
      </c>
      <c r="X127" s="1"/>
      <c r="Y127" s="1"/>
      <c r="Z127" s="1"/>
      <c r="AA127" s="1"/>
      <c r="AB127" s="1"/>
    </row>
    <row r="128" spans="1:28" s="5" customFormat="1" ht="39.6" customHeight="1">
      <c r="A128" s="180">
        <v>109</v>
      </c>
      <c r="B128" s="233"/>
      <c r="C128" s="234"/>
      <c r="D128" s="233"/>
      <c r="E128" s="133"/>
      <c r="F128" s="133"/>
      <c r="G128" s="134"/>
      <c r="H128" s="135"/>
      <c r="I128" s="229" t="str">
        <f>IF(H128="","",VLOOKUP(H128,'（非表示）選択肢①'!$A$3:$B$8,2,0))</f>
        <v/>
      </c>
      <c r="J128" s="136"/>
      <c r="K128" s="137"/>
      <c r="L128" s="138"/>
      <c r="M128" s="236" t="str">
        <f>IF(L128="","",VLOOKUP(L128,'（非表示）選択肢①'!$E$3:$F$14,2,0))</f>
        <v/>
      </c>
      <c r="N128" s="141"/>
      <c r="O128" s="75"/>
      <c r="P128" s="75"/>
      <c r="Q128" s="75"/>
      <c r="R128" s="75"/>
      <c r="S128" s="75"/>
      <c r="T128" s="75"/>
      <c r="U128" s="11"/>
      <c r="V128" s="221">
        <f t="shared" si="4"/>
        <v>0</v>
      </c>
      <c r="W128" s="221">
        <f t="shared" si="5"/>
        <v>0</v>
      </c>
      <c r="X128" s="1"/>
      <c r="Y128" s="1"/>
      <c r="Z128" s="1"/>
      <c r="AA128" s="1"/>
      <c r="AB128" s="1"/>
    </row>
    <row r="129" spans="1:28" s="5" customFormat="1" ht="39.6" customHeight="1">
      <c r="A129" s="180">
        <v>110</v>
      </c>
      <c r="B129" s="233"/>
      <c r="C129" s="234"/>
      <c r="D129" s="233"/>
      <c r="E129" s="133"/>
      <c r="F129" s="133"/>
      <c r="G129" s="134"/>
      <c r="H129" s="135"/>
      <c r="I129" s="147" t="str">
        <f>IF(H129="","",VLOOKUP(H129,'（非表示）選択肢①'!$A$3:$B$8,2,0))</f>
        <v/>
      </c>
      <c r="J129" s="136"/>
      <c r="K129" s="137"/>
      <c r="L129" s="138"/>
      <c r="M129" s="236" t="str">
        <f>IF(L129="","",VLOOKUP(L129,'（非表示）選択肢①'!$E$3:$F$14,2,0))</f>
        <v/>
      </c>
      <c r="N129" s="141"/>
      <c r="O129" s="75"/>
      <c r="P129" s="75"/>
      <c r="Q129" s="75"/>
      <c r="R129" s="75"/>
      <c r="S129" s="75"/>
      <c r="T129" s="75"/>
      <c r="U129" s="11"/>
      <c r="V129" s="221">
        <f t="shared" si="4"/>
        <v>0</v>
      </c>
      <c r="W129" s="221">
        <f t="shared" si="5"/>
        <v>0</v>
      </c>
      <c r="X129" s="1"/>
      <c r="Y129" s="1"/>
      <c r="Z129" s="1"/>
      <c r="AA129" s="1"/>
      <c r="AB129" s="1"/>
    </row>
    <row r="130" spans="1:28" s="5" customFormat="1" ht="39.6" customHeight="1">
      <c r="A130" s="180">
        <v>111</v>
      </c>
      <c r="B130" s="233"/>
      <c r="C130" s="234"/>
      <c r="D130" s="233"/>
      <c r="E130" s="133"/>
      <c r="F130" s="133"/>
      <c r="G130" s="134"/>
      <c r="H130" s="135"/>
      <c r="I130" s="147" t="str">
        <f>IF(H130="","",VLOOKUP(H130,'（非表示）選択肢①'!$A$3:$B$8,2,0))</f>
        <v/>
      </c>
      <c r="J130" s="136"/>
      <c r="K130" s="137"/>
      <c r="L130" s="138"/>
      <c r="M130" s="236" t="str">
        <f>IF(L130="","",VLOOKUP(L130,'（非表示）選択肢①'!$E$3:$F$14,2,0))</f>
        <v/>
      </c>
      <c r="N130" s="141"/>
      <c r="O130" s="75"/>
      <c r="P130" s="75"/>
      <c r="Q130" s="75"/>
      <c r="R130" s="75"/>
      <c r="S130" s="75"/>
      <c r="T130" s="75"/>
      <c r="U130" s="11"/>
      <c r="V130" s="221">
        <f t="shared" si="4"/>
        <v>0</v>
      </c>
      <c r="W130" s="221">
        <f t="shared" si="5"/>
        <v>0</v>
      </c>
      <c r="X130" s="1"/>
      <c r="Y130" s="1"/>
      <c r="Z130" s="1"/>
      <c r="AA130" s="1"/>
      <c r="AB130" s="1"/>
    </row>
    <row r="131" spans="1:28" s="5" customFormat="1" ht="39.6" customHeight="1">
      <c r="A131" s="180">
        <v>112</v>
      </c>
      <c r="B131" s="233"/>
      <c r="C131" s="234"/>
      <c r="D131" s="233"/>
      <c r="E131" s="133"/>
      <c r="F131" s="133"/>
      <c r="G131" s="134"/>
      <c r="H131" s="135"/>
      <c r="I131" s="147" t="str">
        <f>IF(H131="","",VLOOKUP(H131,'（非表示）選択肢①'!$A$3:$B$8,2,0))</f>
        <v/>
      </c>
      <c r="J131" s="136"/>
      <c r="K131" s="137"/>
      <c r="L131" s="138"/>
      <c r="M131" s="236" t="str">
        <f>IF(L131="","",VLOOKUP(L131,'（非表示）選択肢①'!$E$3:$F$14,2,0))</f>
        <v/>
      </c>
      <c r="N131" s="141"/>
      <c r="O131" s="75"/>
      <c r="P131" s="75"/>
      <c r="Q131" s="75"/>
      <c r="R131" s="75"/>
      <c r="S131" s="75"/>
      <c r="T131" s="75"/>
      <c r="U131" s="11"/>
      <c r="V131" s="221">
        <f t="shared" si="4"/>
        <v>0</v>
      </c>
      <c r="W131" s="221">
        <f t="shared" si="5"/>
        <v>0</v>
      </c>
      <c r="X131" s="1"/>
      <c r="Y131" s="1"/>
      <c r="Z131" s="1"/>
      <c r="AA131" s="1"/>
      <c r="AB131" s="1"/>
    </row>
    <row r="132" spans="1:28" s="5" customFormat="1" ht="39.6" customHeight="1">
      <c r="A132" s="180">
        <v>113</v>
      </c>
      <c r="B132" s="233"/>
      <c r="C132" s="234"/>
      <c r="D132" s="233"/>
      <c r="E132" s="133"/>
      <c r="F132" s="133"/>
      <c r="G132" s="134"/>
      <c r="H132" s="135"/>
      <c r="I132" s="147" t="str">
        <f>IF(H132="","",VLOOKUP(H132,'（非表示）選択肢①'!$A$3:$B$8,2,0))</f>
        <v/>
      </c>
      <c r="J132" s="136"/>
      <c r="K132" s="137"/>
      <c r="L132" s="138"/>
      <c r="M132" s="236" t="str">
        <f>IF(L132="","",VLOOKUP(L132,'（非表示）選択肢①'!$E$3:$F$14,2,0))</f>
        <v/>
      </c>
      <c r="N132" s="141"/>
      <c r="O132" s="75"/>
      <c r="P132" s="75"/>
      <c r="Q132" s="75"/>
      <c r="R132" s="75"/>
      <c r="S132" s="75"/>
      <c r="T132" s="75"/>
      <c r="U132" s="11"/>
      <c r="V132" s="221">
        <f t="shared" si="4"/>
        <v>0</v>
      </c>
      <c r="W132" s="221">
        <f t="shared" si="5"/>
        <v>0</v>
      </c>
      <c r="X132" s="1"/>
      <c r="Y132" s="1"/>
      <c r="Z132" s="1"/>
      <c r="AA132" s="1"/>
      <c r="AB132" s="1"/>
    </row>
    <row r="133" spans="1:28" s="5" customFormat="1" ht="39.6" customHeight="1">
      <c r="A133" s="180">
        <v>114</v>
      </c>
      <c r="B133" s="233"/>
      <c r="C133" s="234"/>
      <c r="D133" s="233"/>
      <c r="E133" s="133"/>
      <c r="F133" s="133"/>
      <c r="G133" s="134"/>
      <c r="H133" s="135"/>
      <c r="I133" s="229" t="str">
        <f>IF(H133="","",VLOOKUP(H133,'（非表示）選択肢①'!$A$3:$B$8,2,0))</f>
        <v/>
      </c>
      <c r="J133" s="136"/>
      <c r="K133" s="137"/>
      <c r="L133" s="138"/>
      <c r="M133" s="236" t="str">
        <f>IF(L133="","",VLOOKUP(L133,'（非表示）選択肢①'!$E$3:$F$14,2,0))</f>
        <v/>
      </c>
      <c r="N133" s="141"/>
      <c r="O133" s="75"/>
      <c r="P133" s="75"/>
      <c r="Q133" s="75"/>
      <c r="R133" s="75"/>
      <c r="S133" s="75"/>
      <c r="T133" s="75"/>
      <c r="U133" s="11"/>
      <c r="V133" s="221">
        <f t="shared" si="4"/>
        <v>0</v>
      </c>
      <c r="W133" s="221">
        <f t="shared" si="5"/>
        <v>0</v>
      </c>
      <c r="X133" s="1"/>
      <c r="Y133" s="1"/>
      <c r="Z133" s="1"/>
      <c r="AA133" s="1"/>
      <c r="AB133" s="1"/>
    </row>
    <row r="134" spans="1:28" s="5" customFormat="1" ht="39.6" customHeight="1">
      <c r="A134" s="180">
        <v>115</v>
      </c>
      <c r="B134" s="233"/>
      <c r="C134" s="234"/>
      <c r="D134" s="233"/>
      <c r="E134" s="133"/>
      <c r="F134" s="133"/>
      <c r="G134" s="134"/>
      <c r="H134" s="135"/>
      <c r="I134" s="147" t="str">
        <f>IF(H134="","",VLOOKUP(H134,'（非表示）選択肢①'!$A$3:$B$8,2,0))</f>
        <v/>
      </c>
      <c r="J134" s="136"/>
      <c r="K134" s="137"/>
      <c r="L134" s="138"/>
      <c r="M134" s="236" t="str">
        <f>IF(L134="","",VLOOKUP(L134,'（非表示）選択肢①'!$E$3:$F$14,2,0))</f>
        <v/>
      </c>
      <c r="N134" s="141"/>
      <c r="O134" s="75"/>
      <c r="P134" s="75"/>
      <c r="Q134" s="75"/>
      <c r="R134" s="75"/>
      <c r="S134" s="75"/>
      <c r="T134" s="75"/>
      <c r="U134" s="11"/>
      <c r="V134" s="221">
        <f t="shared" si="4"/>
        <v>0</v>
      </c>
      <c r="W134" s="221">
        <f t="shared" si="5"/>
        <v>0</v>
      </c>
      <c r="X134" s="1"/>
      <c r="Y134" s="1"/>
      <c r="Z134" s="1"/>
      <c r="AA134" s="1"/>
      <c r="AB134" s="1"/>
    </row>
    <row r="135" spans="1:28" s="5" customFormat="1" ht="39.6" customHeight="1">
      <c r="A135" s="180">
        <v>116</v>
      </c>
      <c r="B135" s="233"/>
      <c r="C135" s="234"/>
      <c r="D135" s="233"/>
      <c r="E135" s="133"/>
      <c r="F135" s="133"/>
      <c r="G135" s="134"/>
      <c r="H135" s="135"/>
      <c r="I135" s="147" t="str">
        <f>IF(H135="","",VLOOKUP(H135,'（非表示）選択肢①'!$A$3:$B$8,2,0))</f>
        <v/>
      </c>
      <c r="J135" s="136"/>
      <c r="K135" s="137"/>
      <c r="L135" s="138"/>
      <c r="M135" s="236" t="str">
        <f>IF(L135="","",VLOOKUP(L135,'（非表示）選択肢①'!$E$3:$F$14,2,0))</f>
        <v/>
      </c>
      <c r="N135" s="141"/>
      <c r="O135" s="75"/>
      <c r="P135" s="75"/>
      <c r="Q135" s="75"/>
      <c r="R135" s="75"/>
      <c r="S135" s="75"/>
      <c r="T135" s="75"/>
      <c r="U135" s="11"/>
      <c r="V135" s="221">
        <f t="shared" si="4"/>
        <v>0</v>
      </c>
      <c r="W135" s="221">
        <f t="shared" si="5"/>
        <v>0</v>
      </c>
      <c r="X135" s="1"/>
      <c r="Y135" s="1"/>
      <c r="Z135" s="1"/>
      <c r="AA135" s="1"/>
      <c r="AB135" s="1"/>
    </row>
    <row r="136" spans="1:28" s="5" customFormat="1" ht="39.6" customHeight="1">
      <c r="A136" s="180">
        <v>117</v>
      </c>
      <c r="B136" s="233"/>
      <c r="C136" s="234"/>
      <c r="D136" s="233"/>
      <c r="E136" s="133"/>
      <c r="F136" s="133"/>
      <c r="G136" s="134"/>
      <c r="H136" s="135"/>
      <c r="I136" s="147" t="str">
        <f>IF(H136="","",VLOOKUP(H136,'（非表示）選択肢①'!$A$3:$B$8,2,0))</f>
        <v/>
      </c>
      <c r="J136" s="136"/>
      <c r="K136" s="137"/>
      <c r="L136" s="138"/>
      <c r="M136" s="236" t="str">
        <f>IF(L136="","",VLOOKUP(L136,'（非表示）選択肢①'!$E$3:$F$14,2,0))</f>
        <v/>
      </c>
      <c r="N136" s="141"/>
      <c r="O136" s="75"/>
      <c r="P136" s="75"/>
      <c r="Q136" s="75"/>
      <c r="R136" s="75"/>
      <c r="S136" s="75"/>
      <c r="T136" s="75"/>
      <c r="U136" s="11"/>
      <c r="V136" s="221">
        <f t="shared" si="4"/>
        <v>0</v>
      </c>
      <c r="W136" s="221">
        <f t="shared" si="5"/>
        <v>0</v>
      </c>
      <c r="X136" s="1"/>
      <c r="Y136" s="1"/>
      <c r="Z136" s="1"/>
      <c r="AA136" s="1"/>
      <c r="AB136" s="1"/>
    </row>
    <row r="137" spans="1:28" s="5" customFormat="1" ht="39.6" customHeight="1">
      <c r="A137" s="180">
        <v>118</v>
      </c>
      <c r="B137" s="233"/>
      <c r="C137" s="234"/>
      <c r="D137" s="233"/>
      <c r="E137" s="133"/>
      <c r="F137" s="133"/>
      <c r="G137" s="134"/>
      <c r="H137" s="135"/>
      <c r="I137" s="147" t="str">
        <f>IF(H137="","",VLOOKUP(H137,'（非表示）選択肢①'!$A$3:$B$8,2,0))</f>
        <v/>
      </c>
      <c r="J137" s="136"/>
      <c r="K137" s="137"/>
      <c r="L137" s="138"/>
      <c r="M137" s="236" t="str">
        <f>IF(L137="","",VLOOKUP(L137,'（非表示）選択肢①'!$E$3:$F$14,2,0))</f>
        <v/>
      </c>
      <c r="N137" s="141"/>
      <c r="O137" s="75"/>
      <c r="P137" s="75"/>
      <c r="Q137" s="75"/>
      <c r="R137" s="75"/>
      <c r="S137" s="75"/>
      <c r="T137" s="75"/>
      <c r="U137" s="11"/>
      <c r="V137" s="221">
        <f t="shared" si="4"/>
        <v>0</v>
      </c>
      <c r="W137" s="221">
        <f t="shared" si="5"/>
        <v>0</v>
      </c>
      <c r="X137" s="1"/>
      <c r="Y137" s="1"/>
      <c r="Z137" s="1"/>
      <c r="AA137" s="1"/>
      <c r="AB137" s="1"/>
    </row>
    <row r="138" spans="1:28" s="5" customFormat="1" ht="39.6" customHeight="1">
      <c r="A138" s="180">
        <v>119</v>
      </c>
      <c r="B138" s="233"/>
      <c r="C138" s="234"/>
      <c r="D138" s="233"/>
      <c r="E138" s="133"/>
      <c r="F138" s="133"/>
      <c r="G138" s="134"/>
      <c r="H138" s="135"/>
      <c r="I138" s="229" t="str">
        <f>IF(H138="","",VLOOKUP(H138,'（非表示）選択肢①'!$A$3:$B$8,2,0))</f>
        <v/>
      </c>
      <c r="J138" s="136"/>
      <c r="K138" s="137"/>
      <c r="L138" s="138"/>
      <c r="M138" s="236" t="str">
        <f>IF(L138="","",VLOOKUP(L138,'（非表示）選択肢①'!$E$3:$F$14,2,0))</f>
        <v/>
      </c>
      <c r="N138" s="141"/>
      <c r="O138" s="75"/>
      <c r="P138" s="75"/>
      <c r="Q138" s="75"/>
      <c r="R138" s="75"/>
      <c r="S138" s="75"/>
      <c r="T138" s="75"/>
      <c r="U138" s="11"/>
      <c r="V138" s="221">
        <f t="shared" si="4"/>
        <v>0</v>
      </c>
      <c r="W138" s="221">
        <f t="shared" si="5"/>
        <v>0</v>
      </c>
      <c r="X138" s="1"/>
      <c r="Y138" s="1"/>
      <c r="Z138" s="1"/>
      <c r="AA138" s="1"/>
      <c r="AB138" s="1"/>
    </row>
    <row r="139" spans="1:28" s="5" customFormat="1" ht="39.6" customHeight="1">
      <c r="A139" s="180">
        <v>120</v>
      </c>
      <c r="B139" s="233"/>
      <c r="C139" s="234"/>
      <c r="D139" s="233"/>
      <c r="E139" s="133"/>
      <c r="F139" s="133"/>
      <c r="G139" s="134"/>
      <c r="H139" s="135"/>
      <c r="I139" s="147" t="str">
        <f>IF(H139="","",VLOOKUP(H139,'（非表示）選択肢①'!$A$3:$B$8,2,0))</f>
        <v/>
      </c>
      <c r="J139" s="136"/>
      <c r="K139" s="137"/>
      <c r="L139" s="138"/>
      <c r="M139" s="236" t="str">
        <f>IF(L139="","",VLOOKUP(L139,'（非表示）選択肢①'!$E$3:$F$14,2,0))</f>
        <v/>
      </c>
      <c r="N139" s="141"/>
      <c r="O139" s="75"/>
      <c r="P139" s="75"/>
      <c r="Q139" s="75"/>
      <c r="R139" s="75"/>
      <c r="S139" s="75"/>
      <c r="T139" s="75"/>
      <c r="U139" s="11"/>
      <c r="V139" s="221">
        <f t="shared" si="4"/>
        <v>0</v>
      </c>
      <c r="W139" s="221">
        <f t="shared" si="5"/>
        <v>0</v>
      </c>
      <c r="X139" s="1"/>
      <c r="Y139" s="1"/>
      <c r="Z139" s="1"/>
      <c r="AA139" s="1"/>
      <c r="AB139" s="1"/>
    </row>
    <row r="140" spans="1:28" s="5" customFormat="1" ht="39.6" customHeight="1">
      <c r="A140" s="180">
        <v>121</v>
      </c>
      <c r="B140" s="233"/>
      <c r="C140" s="234"/>
      <c r="D140" s="233"/>
      <c r="E140" s="133"/>
      <c r="F140" s="133"/>
      <c r="G140" s="134"/>
      <c r="H140" s="135"/>
      <c r="I140" s="147" t="str">
        <f>IF(H140="","",VLOOKUP(H140,'（非表示）選択肢①'!$A$3:$B$8,2,0))</f>
        <v/>
      </c>
      <c r="J140" s="136"/>
      <c r="K140" s="137"/>
      <c r="L140" s="138"/>
      <c r="M140" s="236" t="str">
        <f>IF(L140="","",VLOOKUP(L140,'（非表示）選択肢①'!$E$3:$F$14,2,0))</f>
        <v/>
      </c>
      <c r="N140" s="141"/>
      <c r="O140" s="75"/>
      <c r="P140" s="75"/>
      <c r="Q140" s="75"/>
      <c r="R140" s="75"/>
      <c r="S140" s="75"/>
      <c r="T140" s="75"/>
      <c r="U140" s="11"/>
      <c r="V140" s="221">
        <f t="shared" si="4"/>
        <v>0</v>
      </c>
      <c r="W140" s="221">
        <f t="shared" si="5"/>
        <v>0</v>
      </c>
      <c r="X140" s="1"/>
      <c r="Y140" s="1"/>
      <c r="Z140" s="1"/>
      <c r="AA140" s="1"/>
      <c r="AB140" s="1"/>
    </row>
    <row r="141" spans="1:28" s="5" customFormat="1" ht="39.6" customHeight="1">
      <c r="A141" s="180">
        <v>122</v>
      </c>
      <c r="B141" s="233"/>
      <c r="C141" s="234"/>
      <c r="D141" s="233"/>
      <c r="E141" s="133"/>
      <c r="F141" s="133"/>
      <c r="G141" s="134"/>
      <c r="H141" s="135"/>
      <c r="I141" s="147" t="str">
        <f>IF(H141="","",VLOOKUP(H141,'（非表示）選択肢①'!$A$3:$B$8,2,0))</f>
        <v/>
      </c>
      <c r="J141" s="136"/>
      <c r="K141" s="137"/>
      <c r="L141" s="138"/>
      <c r="M141" s="236" t="str">
        <f>IF(L141="","",VLOOKUP(L141,'（非表示）選択肢①'!$E$3:$F$14,2,0))</f>
        <v/>
      </c>
      <c r="N141" s="141"/>
      <c r="O141" s="75"/>
      <c r="P141" s="75"/>
      <c r="Q141" s="75"/>
      <c r="R141" s="75"/>
      <c r="S141" s="75"/>
      <c r="T141" s="75"/>
      <c r="U141" s="11"/>
      <c r="V141" s="221">
        <f t="shared" si="4"/>
        <v>0</v>
      </c>
      <c r="W141" s="221">
        <f t="shared" si="5"/>
        <v>0</v>
      </c>
      <c r="X141" s="1"/>
      <c r="Y141" s="1"/>
      <c r="Z141" s="1"/>
      <c r="AA141" s="1"/>
      <c r="AB141" s="1"/>
    </row>
    <row r="142" spans="1:28" s="5" customFormat="1" ht="39.6" customHeight="1">
      <c r="A142" s="180">
        <v>123</v>
      </c>
      <c r="B142" s="233"/>
      <c r="C142" s="234"/>
      <c r="D142" s="233"/>
      <c r="E142" s="133"/>
      <c r="F142" s="133"/>
      <c r="G142" s="134"/>
      <c r="H142" s="135"/>
      <c r="I142" s="147" t="str">
        <f>IF(H142="","",VLOOKUP(H142,'（非表示）選択肢①'!$A$3:$B$8,2,0))</f>
        <v/>
      </c>
      <c r="J142" s="136"/>
      <c r="K142" s="137"/>
      <c r="L142" s="138"/>
      <c r="M142" s="236" t="str">
        <f>IF(L142="","",VLOOKUP(L142,'（非表示）選択肢①'!$E$3:$F$14,2,0))</f>
        <v/>
      </c>
      <c r="N142" s="141"/>
      <c r="O142" s="75"/>
      <c r="P142" s="75"/>
      <c r="Q142" s="75"/>
      <c r="R142" s="75"/>
      <c r="S142" s="75"/>
      <c r="T142" s="75"/>
      <c r="U142" s="11"/>
      <c r="V142" s="221">
        <f t="shared" si="4"/>
        <v>0</v>
      </c>
      <c r="W142" s="221">
        <f t="shared" si="5"/>
        <v>0</v>
      </c>
      <c r="X142" s="1"/>
      <c r="Y142" s="1"/>
      <c r="Z142" s="1"/>
      <c r="AA142" s="1"/>
      <c r="AB142" s="1"/>
    </row>
    <row r="143" spans="1:28" s="5" customFormat="1" ht="39.6" customHeight="1">
      <c r="A143" s="180">
        <v>124</v>
      </c>
      <c r="B143" s="233"/>
      <c r="C143" s="234"/>
      <c r="D143" s="233"/>
      <c r="E143" s="133"/>
      <c r="F143" s="133"/>
      <c r="G143" s="134"/>
      <c r="H143" s="135"/>
      <c r="I143" s="229" t="str">
        <f>IF(H143="","",VLOOKUP(H143,'（非表示）選択肢①'!$A$3:$B$8,2,0))</f>
        <v/>
      </c>
      <c r="J143" s="136"/>
      <c r="K143" s="137"/>
      <c r="L143" s="138"/>
      <c r="M143" s="236" t="str">
        <f>IF(L143="","",VLOOKUP(L143,'（非表示）選択肢①'!$E$3:$F$14,2,0))</f>
        <v/>
      </c>
      <c r="N143" s="141"/>
      <c r="O143" s="75"/>
      <c r="P143" s="75"/>
      <c r="Q143" s="75"/>
      <c r="R143" s="75"/>
      <c r="S143" s="75"/>
      <c r="T143" s="75"/>
      <c r="U143" s="11"/>
      <c r="V143" s="221">
        <f t="shared" si="4"/>
        <v>0</v>
      </c>
      <c r="W143" s="221">
        <f t="shared" si="5"/>
        <v>0</v>
      </c>
      <c r="X143" s="1"/>
      <c r="Y143" s="1"/>
      <c r="Z143" s="1"/>
      <c r="AA143" s="1"/>
      <c r="AB143" s="1"/>
    </row>
    <row r="144" spans="1:28" s="5" customFormat="1" ht="39.6" customHeight="1">
      <c r="A144" s="180">
        <v>125</v>
      </c>
      <c r="B144" s="233"/>
      <c r="C144" s="234"/>
      <c r="D144" s="233"/>
      <c r="E144" s="133"/>
      <c r="F144" s="133"/>
      <c r="G144" s="134"/>
      <c r="H144" s="135"/>
      <c r="I144" s="147" t="str">
        <f>IF(H144="","",VLOOKUP(H144,'（非表示）選択肢①'!$A$3:$B$8,2,0))</f>
        <v/>
      </c>
      <c r="J144" s="136"/>
      <c r="K144" s="137"/>
      <c r="L144" s="138"/>
      <c r="M144" s="236" t="str">
        <f>IF(L144="","",VLOOKUP(L144,'（非表示）選択肢①'!$E$3:$F$14,2,0))</f>
        <v/>
      </c>
      <c r="N144" s="141"/>
      <c r="O144" s="75"/>
      <c r="P144" s="75"/>
      <c r="Q144" s="75"/>
      <c r="R144" s="75"/>
      <c r="S144" s="75"/>
      <c r="T144" s="75"/>
      <c r="U144" s="11"/>
      <c r="V144" s="221">
        <f t="shared" si="4"/>
        <v>0</v>
      </c>
      <c r="W144" s="221">
        <f t="shared" si="5"/>
        <v>0</v>
      </c>
      <c r="X144" s="1"/>
      <c r="Y144" s="1"/>
      <c r="Z144" s="1"/>
      <c r="AA144" s="1"/>
      <c r="AB144" s="1"/>
    </row>
    <row r="145" spans="1:28" s="5" customFormat="1" ht="39.6" customHeight="1">
      <c r="A145" s="180">
        <v>126</v>
      </c>
      <c r="B145" s="233"/>
      <c r="C145" s="234"/>
      <c r="D145" s="233"/>
      <c r="E145" s="133"/>
      <c r="F145" s="133"/>
      <c r="G145" s="134"/>
      <c r="H145" s="135"/>
      <c r="I145" s="147" t="str">
        <f>IF(H145="","",VLOOKUP(H145,'（非表示）選択肢①'!$A$3:$B$8,2,0))</f>
        <v/>
      </c>
      <c r="J145" s="136"/>
      <c r="K145" s="137"/>
      <c r="L145" s="138"/>
      <c r="M145" s="236" t="str">
        <f>IF(L145="","",VLOOKUP(L145,'（非表示）選択肢①'!$E$3:$F$14,2,0))</f>
        <v/>
      </c>
      <c r="N145" s="141"/>
      <c r="O145" s="75"/>
      <c r="P145" s="75"/>
      <c r="Q145" s="75"/>
      <c r="R145" s="75"/>
      <c r="S145" s="75"/>
      <c r="T145" s="75"/>
      <c r="U145" s="11"/>
      <c r="V145" s="221">
        <f t="shared" si="4"/>
        <v>0</v>
      </c>
      <c r="W145" s="221">
        <f t="shared" si="5"/>
        <v>0</v>
      </c>
      <c r="X145" s="1"/>
      <c r="Y145" s="1"/>
      <c r="Z145" s="1"/>
      <c r="AA145" s="1"/>
      <c r="AB145" s="1"/>
    </row>
    <row r="146" spans="1:28" s="5" customFormat="1" ht="39.6" customHeight="1">
      <c r="A146" s="180">
        <v>127</v>
      </c>
      <c r="B146" s="233"/>
      <c r="C146" s="234"/>
      <c r="D146" s="233"/>
      <c r="E146" s="133"/>
      <c r="F146" s="133"/>
      <c r="G146" s="134"/>
      <c r="H146" s="135"/>
      <c r="I146" s="147" t="str">
        <f>IF(H146="","",VLOOKUP(H146,'（非表示）選択肢①'!$A$3:$B$8,2,0))</f>
        <v/>
      </c>
      <c r="J146" s="136"/>
      <c r="K146" s="137"/>
      <c r="L146" s="138"/>
      <c r="M146" s="236" t="str">
        <f>IF(L146="","",VLOOKUP(L146,'（非表示）選択肢①'!$E$3:$F$14,2,0))</f>
        <v/>
      </c>
      <c r="N146" s="141"/>
      <c r="O146" s="75"/>
      <c r="P146" s="75"/>
      <c r="Q146" s="75"/>
      <c r="R146" s="75"/>
      <c r="S146" s="75"/>
      <c r="T146" s="75"/>
      <c r="U146" s="11"/>
      <c r="V146" s="221">
        <f t="shared" si="4"/>
        <v>0</v>
      </c>
      <c r="W146" s="221">
        <f t="shared" si="5"/>
        <v>0</v>
      </c>
      <c r="X146" s="1"/>
      <c r="Y146" s="1"/>
      <c r="Z146" s="1"/>
      <c r="AA146" s="1"/>
      <c r="AB146" s="1"/>
    </row>
    <row r="147" spans="1:28" s="5" customFormat="1" ht="39.6" customHeight="1">
      <c r="A147" s="180">
        <v>128</v>
      </c>
      <c r="B147" s="233"/>
      <c r="C147" s="234"/>
      <c r="D147" s="233"/>
      <c r="E147" s="133"/>
      <c r="F147" s="133"/>
      <c r="G147" s="134"/>
      <c r="H147" s="135"/>
      <c r="I147" s="147" t="str">
        <f>IF(H147="","",VLOOKUP(H147,'（非表示）選択肢①'!$A$3:$B$8,2,0))</f>
        <v/>
      </c>
      <c r="J147" s="136"/>
      <c r="K147" s="137"/>
      <c r="L147" s="138"/>
      <c r="M147" s="236" t="str">
        <f>IF(L147="","",VLOOKUP(L147,'（非表示）選択肢①'!$E$3:$F$14,2,0))</f>
        <v/>
      </c>
      <c r="N147" s="141"/>
      <c r="O147" s="75"/>
      <c r="P147" s="75"/>
      <c r="Q147" s="75"/>
      <c r="R147" s="75"/>
      <c r="S147" s="75"/>
      <c r="T147" s="75"/>
      <c r="U147" s="11"/>
      <c r="V147" s="221">
        <f t="shared" si="4"/>
        <v>0</v>
      </c>
      <c r="W147" s="221">
        <f t="shared" si="5"/>
        <v>0</v>
      </c>
      <c r="X147" s="1"/>
      <c r="Y147" s="1"/>
      <c r="Z147" s="1"/>
      <c r="AA147" s="1"/>
      <c r="AB147" s="1"/>
    </row>
    <row r="148" spans="1:28" s="5" customFormat="1" ht="39.6" customHeight="1">
      <c r="A148" s="180">
        <v>129</v>
      </c>
      <c r="B148" s="233"/>
      <c r="C148" s="234"/>
      <c r="D148" s="233"/>
      <c r="E148" s="133"/>
      <c r="F148" s="133"/>
      <c r="G148" s="134"/>
      <c r="H148" s="135"/>
      <c r="I148" s="229" t="str">
        <f>IF(H148="","",VLOOKUP(H148,'（非表示）選択肢①'!$A$3:$B$8,2,0))</f>
        <v/>
      </c>
      <c r="J148" s="136"/>
      <c r="K148" s="137"/>
      <c r="L148" s="138"/>
      <c r="M148" s="236" t="str">
        <f>IF(L148="","",VLOOKUP(L148,'（非表示）選択肢①'!$E$3:$F$14,2,0))</f>
        <v/>
      </c>
      <c r="N148" s="141"/>
      <c r="O148" s="75"/>
      <c r="P148" s="75"/>
      <c r="Q148" s="75"/>
      <c r="R148" s="75"/>
      <c r="S148" s="75"/>
      <c r="T148" s="75"/>
      <c r="U148" s="11"/>
      <c r="V148" s="221">
        <f t="shared" ref="V148:V211" si="6">COUNTIF($F$15:$F$319,F148)</f>
        <v>0</v>
      </c>
      <c r="W148" s="221">
        <f t="shared" ref="W148:W211" si="7">COUNTIF($G$15:$G$319,G148)</f>
        <v>0</v>
      </c>
      <c r="X148" s="1"/>
      <c r="Y148" s="1"/>
      <c r="Z148" s="1"/>
      <c r="AA148" s="1"/>
      <c r="AB148" s="1"/>
    </row>
    <row r="149" spans="1:28" s="5" customFormat="1" ht="39.6" customHeight="1">
      <c r="A149" s="180">
        <v>130</v>
      </c>
      <c r="B149" s="233"/>
      <c r="C149" s="234"/>
      <c r="D149" s="233"/>
      <c r="E149" s="133"/>
      <c r="F149" s="133"/>
      <c r="G149" s="134"/>
      <c r="H149" s="135"/>
      <c r="I149" s="147" t="str">
        <f>IF(H149="","",VLOOKUP(H149,'（非表示）選択肢①'!$A$3:$B$8,2,0))</f>
        <v/>
      </c>
      <c r="J149" s="136"/>
      <c r="K149" s="137"/>
      <c r="L149" s="138"/>
      <c r="M149" s="236" t="str">
        <f>IF(L149="","",VLOOKUP(L149,'（非表示）選択肢①'!$E$3:$F$14,2,0))</f>
        <v/>
      </c>
      <c r="N149" s="141"/>
      <c r="O149" s="75"/>
      <c r="P149" s="75"/>
      <c r="Q149" s="75"/>
      <c r="R149" s="75"/>
      <c r="S149" s="75"/>
      <c r="T149" s="75"/>
      <c r="U149" s="11"/>
      <c r="V149" s="221">
        <f t="shared" si="6"/>
        <v>0</v>
      </c>
      <c r="W149" s="221">
        <f t="shared" si="7"/>
        <v>0</v>
      </c>
      <c r="X149" s="1"/>
      <c r="Y149" s="1"/>
      <c r="Z149" s="1"/>
      <c r="AA149" s="1"/>
      <c r="AB149" s="1"/>
    </row>
    <row r="150" spans="1:28" s="5" customFormat="1" ht="39.6" customHeight="1">
      <c r="A150" s="180">
        <v>131</v>
      </c>
      <c r="B150" s="233"/>
      <c r="C150" s="234"/>
      <c r="D150" s="233"/>
      <c r="E150" s="133"/>
      <c r="F150" s="133"/>
      <c r="G150" s="134"/>
      <c r="H150" s="135"/>
      <c r="I150" s="147" t="str">
        <f>IF(H150="","",VLOOKUP(H150,'（非表示）選択肢①'!$A$3:$B$8,2,0))</f>
        <v/>
      </c>
      <c r="J150" s="136"/>
      <c r="K150" s="137"/>
      <c r="L150" s="138"/>
      <c r="M150" s="236" t="str">
        <f>IF(L150="","",VLOOKUP(L150,'（非表示）選択肢①'!$E$3:$F$14,2,0))</f>
        <v/>
      </c>
      <c r="N150" s="141"/>
      <c r="O150" s="75"/>
      <c r="P150" s="75"/>
      <c r="Q150" s="75"/>
      <c r="R150" s="75"/>
      <c r="S150" s="75"/>
      <c r="T150" s="75"/>
      <c r="U150" s="11"/>
      <c r="V150" s="221">
        <f t="shared" si="6"/>
        <v>0</v>
      </c>
      <c r="W150" s="221">
        <f t="shared" si="7"/>
        <v>0</v>
      </c>
      <c r="X150" s="1"/>
      <c r="Y150" s="1"/>
      <c r="Z150" s="1"/>
      <c r="AA150" s="1"/>
      <c r="AB150" s="1"/>
    </row>
    <row r="151" spans="1:28" s="5" customFormat="1" ht="39.6" customHeight="1">
      <c r="A151" s="180">
        <v>132</v>
      </c>
      <c r="B151" s="233"/>
      <c r="C151" s="234"/>
      <c r="D151" s="233"/>
      <c r="E151" s="133"/>
      <c r="F151" s="133"/>
      <c r="G151" s="134"/>
      <c r="H151" s="135"/>
      <c r="I151" s="147" t="str">
        <f>IF(H151="","",VLOOKUP(H151,'（非表示）選択肢①'!$A$3:$B$8,2,0))</f>
        <v/>
      </c>
      <c r="J151" s="136"/>
      <c r="K151" s="137"/>
      <c r="L151" s="138"/>
      <c r="M151" s="236" t="str">
        <f>IF(L151="","",VLOOKUP(L151,'（非表示）選択肢①'!$E$3:$F$14,2,0))</f>
        <v/>
      </c>
      <c r="N151" s="141"/>
      <c r="O151" s="75"/>
      <c r="P151" s="75"/>
      <c r="Q151" s="75"/>
      <c r="R151" s="75"/>
      <c r="S151" s="75"/>
      <c r="T151" s="75"/>
      <c r="U151" s="11"/>
      <c r="V151" s="221">
        <f t="shared" si="6"/>
        <v>0</v>
      </c>
      <c r="W151" s="221">
        <f t="shared" si="7"/>
        <v>0</v>
      </c>
      <c r="X151" s="1"/>
      <c r="Y151" s="1"/>
      <c r="Z151" s="1"/>
      <c r="AA151" s="1"/>
      <c r="AB151" s="1"/>
    </row>
    <row r="152" spans="1:28" s="5" customFormat="1" ht="39.6" customHeight="1">
      <c r="A152" s="180">
        <v>133</v>
      </c>
      <c r="B152" s="233"/>
      <c r="C152" s="234"/>
      <c r="D152" s="233"/>
      <c r="E152" s="133"/>
      <c r="F152" s="133"/>
      <c r="G152" s="134"/>
      <c r="H152" s="135"/>
      <c r="I152" s="147" t="str">
        <f>IF(H152="","",VLOOKUP(H152,'（非表示）選択肢①'!$A$3:$B$8,2,0))</f>
        <v/>
      </c>
      <c r="J152" s="136"/>
      <c r="K152" s="137"/>
      <c r="L152" s="138"/>
      <c r="M152" s="236" t="str">
        <f>IF(L152="","",VLOOKUP(L152,'（非表示）選択肢①'!$E$3:$F$14,2,0))</f>
        <v/>
      </c>
      <c r="N152" s="141"/>
      <c r="O152" s="75"/>
      <c r="P152" s="75"/>
      <c r="Q152" s="75"/>
      <c r="R152" s="75"/>
      <c r="S152" s="75"/>
      <c r="T152" s="75"/>
      <c r="U152" s="11"/>
      <c r="V152" s="221">
        <f t="shared" si="6"/>
        <v>0</v>
      </c>
      <c r="W152" s="221">
        <f t="shared" si="7"/>
        <v>0</v>
      </c>
      <c r="X152" s="1"/>
      <c r="Y152" s="1"/>
      <c r="Z152" s="1"/>
      <c r="AA152" s="1"/>
      <c r="AB152" s="1"/>
    </row>
    <row r="153" spans="1:28" s="5" customFormat="1" ht="39.6" customHeight="1">
      <c r="A153" s="180">
        <v>134</v>
      </c>
      <c r="B153" s="233"/>
      <c r="C153" s="234"/>
      <c r="D153" s="233"/>
      <c r="E153" s="133"/>
      <c r="F153" s="133"/>
      <c r="G153" s="134"/>
      <c r="H153" s="135"/>
      <c r="I153" s="229" t="str">
        <f>IF(H153="","",VLOOKUP(H153,'（非表示）選択肢①'!$A$3:$B$8,2,0))</f>
        <v/>
      </c>
      <c r="J153" s="136"/>
      <c r="K153" s="137"/>
      <c r="L153" s="138"/>
      <c r="M153" s="236" t="str">
        <f>IF(L153="","",VLOOKUP(L153,'（非表示）選択肢①'!$E$3:$F$14,2,0))</f>
        <v/>
      </c>
      <c r="N153" s="141"/>
      <c r="O153" s="75"/>
      <c r="P153" s="75"/>
      <c r="Q153" s="75"/>
      <c r="R153" s="75"/>
      <c r="S153" s="75"/>
      <c r="T153" s="75"/>
      <c r="U153" s="11"/>
      <c r="V153" s="221">
        <f t="shared" si="6"/>
        <v>0</v>
      </c>
      <c r="W153" s="221">
        <f t="shared" si="7"/>
        <v>0</v>
      </c>
      <c r="X153" s="1"/>
      <c r="Y153" s="1"/>
      <c r="Z153" s="1"/>
      <c r="AA153" s="1"/>
      <c r="AB153" s="1"/>
    </row>
    <row r="154" spans="1:28" s="5" customFormat="1" ht="39.6" customHeight="1">
      <c r="A154" s="180">
        <v>135</v>
      </c>
      <c r="B154" s="233"/>
      <c r="C154" s="234"/>
      <c r="D154" s="233"/>
      <c r="E154" s="133"/>
      <c r="F154" s="133"/>
      <c r="G154" s="134"/>
      <c r="H154" s="135"/>
      <c r="I154" s="147" t="str">
        <f>IF(H154="","",VLOOKUP(H154,'（非表示）選択肢①'!$A$3:$B$8,2,0))</f>
        <v/>
      </c>
      <c r="J154" s="136"/>
      <c r="K154" s="137"/>
      <c r="L154" s="138"/>
      <c r="M154" s="236" t="str">
        <f>IF(L154="","",VLOOKUP(L154,'（非表示）選択肢①'!$E$3:$F$14,2,0))</f>
        <v/>
      </c>
      <c r="N154" s="141"/>
      <c r="O154" s="75"/>
      <c r="P154" s="75"/>
      <c r="Q154" s="75"/>
      <c r="R154" s="75"/>
      <c r="S154" s="75"/>
      <c r="T154" s="75"/>
      <c r="U154" s="11"/>
      <c r="V154" s="221">
        <f t="shared" si="6"/>
        <v>0</v>
      </c>
      <c r="W154" s="221">
        <f t="shared" si="7"/>
        <v>0</v>
      </c>
      <c r="X154" s="1"/>
      <c r="Y154" s="1"/>
      <c r="Z154" s="1"/>
      <c r="AA154" s="1"/>
      <c r="AB154" s="1"/>
    </row>
    <row r="155" spans="1:28" s="5" customFormat="1" ht="39.6" customHeight="1">
      <c r="A155" s="180">
        <v>136</v>
      </c>
      <c r="B155" s="233"/>
      <c r="C155" s="234"/>
      <c r="D155" s="233"/>
      <c r="E155" s="133"/>
      <c r="F155" s="133"/>
      <c r="G155" s="134"/>
      <c r="H155" s="135"/>
      <c r="I155" s="147" t="str">
        <f>IF(H155="","",VLOOKUP(H155,'（非表示）選択肢①'!$A$3:$B$8,2,0))</f>
        <v/>
      </c>
      <c r="J155" s="136"/>
      <c r="K155" s="137"/>
      <c r="L155" s="138"/>
      <c r="M155" s="236" t="str">
        <f>IF(L155="","",VLOOKUP(L155,'（非表示）選択肢①'!$E$3:$F$14,2,0))</f>
        <v/>
      </c>
      <c r="N155" s="141"/>
      <c r="O155" s="75"/>
      <c r="P155" s="75"/>
      <c r="Q155" s="75"/>
      <c r="R155" s="75"/>
      <c r="S155" s="75"/>
      <c r="T155" s="75"/>
      <c r="U155" s="11"/>
      <c r="V155" s="221">
        <f t="shared" si="6"/>
        <v>0</v>
      </c>
      <c r="W155" s="221">
        <f t="shared" si="7"/>
        <v>0</v>
      </c>
      <c r="X155" s="1"/>
      <c r="Y155" s="1"/>
      <c r="Z155" s="1"/>
      <c r="AA155" s="1"/>
      <c r="AB155" s="1"/>
    </row>
    <row r="156" spans="1:28" s="5" customFormat="1" ht="39.6" customHeight="1">
      <c r="A156" s="180">
        <v>137</v>
      </c>
      <c r="B156" s="233"/>
      <c r="C156" s="234"/>
      <c r="D156" s="233"/>
      <c r="E156" s="133"/>
      <c r="F156" s="133"/>
      <c r="G156" s="134"/>
      <c r="H156" s="135"/>
      <c r="I156" s="147" t="str">
        <f>IF(H156="","",VLOOKUP(H156,'（非表示）選択肢①'!$A$3:$B$8,2,0))</f>
        <v/>
      </c>
      <c r="J156" s="136"/>
      <c r="K156" s="137"/>
      <c r="L156" s="138"/>
      <c r="M156" s="236" t="str">
        <f>IF(L156="","",VLOOKUP(L156,'（非表示）選択肢①'!$E$3:$F$14,2,0))</f>
        <v/>
      </c>
      <c r="N156" s="141"/>
      <c r="O156" s="75"/>
      <c r="P156" s="75"/>
      <c r="Q156" s="75"/>
      <c r="R156" s="75"/>
      <c r="S156" s="75"/>
      <c r="T156" s="75"/>
      <c r="U156" s="11"/>
      <c r="V156" s="221">
        <f t="shared" si="6"/>
        <v>0</v>
      </c>
      <c r="W156" s="221">
        <f t="shared" si="7"/>
        <v>0</v>
      </c>
      <c r="X156" s="1"/>
      <c r="Y156" s="1"/>
      <c r="Z156" s="1"/>
      <c r="AA156" s="1"/>
      <c r="AB156" s="1"/>
    </row>
    <row r="157" spans="1:28" s="5" customFormat="1" ht="39.6" customHeight="1">
      <c r="A157" s="180">
        <v>138</v>
      </c>
      <c r="B157" s="233"/>
      <c r="C157" s="234"/>
      <c r="D157" s="233"/>
      <c r="E157" s="133"/>
      <c r="F157" s="133"/>
      <c r="G157" s="134"/>
      <c r="H157" s="135"/>
      <c r="I157" s="147" t="str">
        <f>IF(H157="","",VLOOKUP(H157,'（非表示）選択肢①'!$A$3:$B$8,2,0))</f>
        <v/>
      </c>
      <c r="J157" s="136"/>
      <c r="K157" s="137"/>
      <c r="L157" s="138"/>
      <c r="M157" s="236" t="str">
        <f>IF(L157="","",VLOOKUP(L157,'（非表示）選択肢①'!$E$3:$F$14,2,0))</f>
        <v/>
      </c>
      <c r="N157" s="141"/>
      <c r="O157" s="75"/>
      <c r="P157" s="75"/>
      <c r="Q157" s="75"/>
      <c r="R157" s="75"/>
      <c r="S157" s="75"/>
      <c r="T157" s="75"/>
      <c r="U157" s="11"/>
      <c r="V157" s="221">
        <f t="shared" si="6"/>
        <v>0</v>
      </c>
      <c r="W157" s="221">
        <f t="shared" si="7"/>
        <v>0</v>
      </c>
      <c r="X157" s="1"/>
      <c r="Y157" s="1"/>
      <c r="Z157" s="1"/>
      <c r="AA157" s="1"/>
      <c r="AB157" s="1"/>
    </row>
    <row r="158" spans="1:28" s="5" customFormat="1" ht="39.6" customHeight="1">
      <c r="A158" s="180">
        <v>139</v>
      </c>
      <c r="B158" s="233"/>
      <c r="C158" s="234"/>
      <c r="D158" s="233"/>
      <c r="E158" s="133"/>
      <c r="F158" s="133"/>
      <c r="G158" s="134"/>
      <c r="H158" s="135"/>
      <c r="I158" s="229" t="str">
        <f>IF(H158="","",VLOOKUP(H158,'（非表示）選択肢①'!$A$3:$B$8,2,0))</f>
        <v/>
      </c>
      <c r="J158" s="136"/>
      <c r="K158" s="137"/>
      <c r="L158" s="138"/>
      <c r="M158" s="236" t="str">
        <f>IF(L158="","",VLOOKUP(L158,'（非表示）選択肢①'!$E$3:$F$14,2,0))</f>
        <v/>
      </c>
      <c r="N158" s="141"/>
      <c r="O158" s="75"/>
      <c r="P158" s="75"/>
      <c r="Q158" s="75"/>
      <c r="R158" s="75"/>
      <c r="S158" s="75"/>
      <c r="T158" s="75"/>
      <c r="U158" s="11"/>
      <c r="V158" s="221">
        <f t="shared" si="6"/>
        <v>0</v>
      </c>
      <c r="W158" s="221">
        <f t="shared" si="7"/>
        <v>0</v>
      </c>
      <c r="X158" s="1"/>
      <c r="Y158" s="1"/>
      <c r="Z158" s="1"/>
      <c r="AA158" s="1"/>
      <c r="AB158" s="1"/>
    </row>
    <row r="159" spans="1:28" s="5" customFormat="1" ht="39.6" customHeight="1">
      <c r="A159" s="180">
        <v>140</v>
      </c>
      <c r="B159" s="233"/>
      <c r="C159" s="234"/>
      <c r="D159" s="233"/>
      <c r="E159" s="133"/>
      <c r="F159" s="133"/>
      <c r="G159" s="134"/>
      <c r="H159" s="135"/>
      <c r="I159" s="147" t="str">
        <f>IF(H159="","",VLOOKUP(H159,'（非表示）選択肢①'!$A$3:$B$8,2,0))</f>
        <v/>
      </c>
      <c r="J159" s="136"/>
      <c r="K159" s="137"/>
      <c r="L159" s="138"/>
      <c r="M159" s="236" t="str">
        <f>IF(L159="","",VLOOKUP(L159,'（非表示）選択肢①'!$E$3:$F$14,2,0))</f>
        <v/>
      </c>
      <c r="N159" s="141"/>
      <c r="O159" s="75"/>
      <c r="P159" s="75"/>
      <c r="Q159" s="75"/>
      <c r="R159" s="75"/>
      <c r="S159" s="75"/>
      <c r="T159" s="75"/>
      <c r="U159" s="11"/>
      <c r="V159" s="221">
        <f t="shared" si="6"/>
        <v>0</v>
      </c>
      <c r="W159" s="221">
        <f t="shared" si="7"/>
        <v>0</v>
      </c>
      <c r="X159" s="1"/>
      <c r="Y159" s="1"/>
      <c r="Z159" s="1"/>
      <c r="AA159" s="1"/>
      <c r="AB159" s="1"/>
    </row>
    <row r="160" spans="1:28" s="5" customFormat="1" ht="39.6" customHeight="1">
      <c r="A160" s="180">
        <v>141</v>
      </c>
      <c r="B160" s="233"/>
      <c r="C160" s="234"/>
      <c r="D160" s="233"/>
      <c r="E160" s="133"/>
      <c r="F160" s="133"/>
      <c r="G160" s="134"/>
      <c r="H160" s="135"/>
      <c r="I160" s="147" t="str">
        <f>IF(H160="","",VLOOKUP(H160,'（非表示）選択肢①'!$A$3:$B$8,2,0))</f>
        <v/>
      </c>
      <c r="J160" s="136"/>
      <c r="K160" s="137"/>
      <c r="L160" s="138"/>
      <c r="M160" s="236" t="str">
        <f>IF(L160="","",VLOOKUP(L160,'（非表示）選択肢①'!$E$3:$F$14,2,0))</f>
        <v/>
      </c>
      <c r="N160" s="141"/>
      <c r="O160" s="75"/>
      <c r="P160" s="75"/>
      <c r="Q160" s="75"/>
      <c r="R160" s="75"/>
      <c r="S160" s="75"/>
      <c r="T160" s="75"/>
      <c r="U160" s="11"/>
      <c r="V160" s="221">
        <f t="shared" si="6"/>
        <v>0</v>
      </c>
      <c r="W160" s="221">
        <f t="shared" si="7"/>
        <v>0</v>
      </c>
      <c r="X160" s="1"/>
      <c r="Y160" s="1"/>
      <c r="Z160" s="1"/>
      <c r="AA160" s="1"/>
      <c r="AB160" s="1"/>
    </row>
    <row r="161" spans="1:28" s="5" customFormat="1" ht="39.6" customHeight="1">
      <c r="A161" s="180">
        <v>142</v>
      </c>
      <c r="B161" s="233"/>
      <c r="C161" s="234"/>
      <c r="D161" s="233"/>
      <c r="E161" s="133"/>
      <c r="F161" s="133"/>
      <c r="G161" s="134"/>
      <c r="H161" s="135"/>
      <c r="I161" s="147" t="str">
        <f>IF(H161="","",VLOOKUP(H161,'（非表示）選択肢①'!$A$3:$B$8,2,0))</f>
        <v/>
      </c>
      <c r="J161" s="136"/>
      <c r="K161" s="137"/>
      <c r="L161" s="138"/>
      <c r="M161" s="236" t="str">
        <f>IF(L161="","",VLOOKUP(L161,'（非表示）選択肢①'!$E$3:$F$14,2,0))</f>
        <v/>
      </c>
      <c r="N161" s="141"/>
      <c r="O161" s="75"/>
      <c r="P161" s="75"/>
      <c r="Q161" s="75"/>
      <c r="R161" s="75"/>
      <c r="S161" s="75"/>
      <c r="T161" s="75"/>
      <c r="U161" s="11"/>
      <c r="V161" s="221">
        <f t="shared" si="6"/>
        <v>0</v>
      </c>
      <c r="W161" s="221">
        <f t="shared" si="7"/>
        <v>0</v>
      </c>
      <c r="X161" s="1"/>
      <c r="Y161" s="1"/>
      <c r="Z161" s="1"/>
      <c r="AA161" s="1"/>
      <c r="AB161" s="1"/>
    </row>
    <row r="162" spans="1:28" s="5" customFormat="1" ht="39.6" customHeight="1">
      <c r="A162" s="180">
        <v>143</v>
      </c>
      <c r="B162" s="233"/>
      <c r="C162" s="234"/>
      <c r="D162" s="233"/>
      <c r="E162" s="133"/>
      <c r="F162" s="133"/>
      <c r="G162" s="134"/>
      <c r="H162" s="135"/>
      <c r="I162" s="147" t="str">
        <f>IF(H162="","",VLOOKUP(H162,'（非表示）選択肢①'!$A$3:$B$8,2,0))</f>
        <v/>
      </c>
      <c r="J162" s="136"/>
      <c r="K162" s="137"/>
      <c r="L162" s="138"/>
      <c r="M162" s="236" t="str">
        <f>IF(L162="","",VLOOKUP(L162,'（非表示）選択肢①'!$E$3:$F$14,2,0))</f>
        <v/>
      </c>
      <c r="N162" s="141"/>
      <c r="O162" s="75"/>
      <c r="P162" s="75"/>
      <c r="Q162" s="75"/>
      <c r="R162" s="75"/>
      <c r="S162" s="75"/>
      <c r="T162" s="75"/>
      <c r="U162" s="11"/>
      <c r="V162" s="221">
        <f t="shared" si="6"/>
        <v>0</v>
      </c>
      <c r="W162" s="221">
        <f t="shared" si="7"/>
        <v>0</v>
      </c>
      <c r="X162" s="1"/>
      <c r="Y162" s="1"/>
      <c r="Z162" s="1"/>
      <c r="AA162" s="1"/>
      <c r="AB162" s="1"/>
    </row>
    <row r="163" spans="1:28" s="5" customFormat="1" ht="39.6" customHeight="1">
      <c r="A163" s="180">
        <v>144</v>
      </c>
      <c r="B163" s="233"/>
      <c r="C163" s="234"/>
      <c r="D163" s="233"/>
      <c r="E163" s="133"/>
      <c r="F163" s="133"/>
      <c r="G163" s="134"/>
      <c r="H163" s="135"/>
      <c r="I163" s="229" t="str">
        <f>IF(H163="","",VLOOKUP(H163,'（非表示）選択肢①'!$A$3:$B$8,2,0))</f>
        <v/>
      </c>
      <c r="J163" s="136"/>
      <c r="K163" s="137"/>
      <c r="L163" s="138"/>
      <c r="M163" s="236" t="str">
        <f>IF(L163="","",VLOOKUP(L163,'（非表示）選択肢①'!$E$3:$F$14,2,0))</f>
        <v/>
      </c>
      <c r="N163" s="141"/>
      <c r="O163" s="75"/>
      <c r="P163" s="75"/>
      <c r="Q163" s="75"/>
      <c r="R163" s="75"/>
      <c r="S163" s="75"/>
      <c r="T163" s="75"/>
      <c r="U163" s="11"/>
      <c r="V163" s="221">
        <f t="shared" si="6"/>
        <v>0</v>
      </c>
      <c r="W163" s="221">
        <f t="shared" si="7"/>
        <v>0</v>
      </c>
      <c r="X163" s="1"/>
      <c r="Y163" s="1"/>
      <c r="Z163" s="1"/>
      <c r="AA163" s="1"/>
      <c r="AB163" s="1"/>
    </row>
    <row r="164" spans="1:28" s="5" customFormat="1" ht="39.6" customHeight="1">
      <c r="A164" s="180">
        <v>145</v>
      </c>
      <c r="B164" s="233"/>
      <c r="C164" s="234"/>
      <c r="D164" s="233"/>
      <c r="E164" s="133"/>
      <c r="F164" s="133"/>
      <c r="G164" s="134"/>
      <c r="H164" s="135"/>
      <c r="I164" s="147" t="str">
        <f>IF(H164="","",VLOOKUP(H164,'（非表示）選択肢①'!$A$3:$B$8,2,0))</f>
        <v/>
      </c>
      <c r="J164" s="136"/>
      <c r="K164" s="137"/>
      <c r="L164" s="138"/>
      <c r="M164" s="236" t="str">
        <f>IF(L164="","",VLOOKUP(L164,'（非表示）選択肢①'!$E$3:$F$14,2,0))</f>
        <v/>
      </c>
      <c r="N164" s="141"/>
      <c r="O164" s="75"/>
      <c r="P164" s="75"/>
      <c r="Q164" s="75"/>
      <c r="R164" s="75"/>
      <c r="S164" s="75"/>
      <c r="T164" s="75"/>
      <c r="U164" s="11"/>
      <c r="V164" s="221">
        <f t="shared" si="6"/>
        <v>0</v>
      </c>
      <c r="W164" s="221">
        <f t="shared" si="7"/>
        <v>0</v>
      </c>
      <c r="X164" s="1"/>
      <c r="Y164" s="1"/>
      <c r="Z164" s="1"/>
      <c r="AA164" s="1"/>
      <c r="AB164" s="1"/>
    </row>
    <row r="165" spans="1:28" s="5" customFormat="1" ht="39.6" customHeight="1">
      <c r="A165" s="180">
        <v>146</v>
      </c>
      <c r="B165" s="233"/>
      <c r="C165" s="234"/>
      <c r="D165" s="233"/>
      <c r="E165" s="133"/>
      <c r="F165" s="133"/>
      <c r="G165" s="134"/>
      <c r="H165" s="135"/>
      <c r="I165" s="147" t="str">
        <f>IF(H165="","",VLOOKUP(H165,'（非表示）選択肢①'!$A$3:$B$8,2,0))</f>
        <v/>
      </c>
      <c r="J165" s="136"/>
      <c r="K165" s="137"/>
      <c r="L165" s="138"/>
      <c r="M165" s="236" t="str">
        <f>IF(L165="","",VLOOKUP(L165,'（非表示）選択肢①'!$E$3:$F$14,2,0))</f>
        <v/>
      </c>
      <c r="N165" s="141"/>
      <c r="O165" s="75"/>
      <c r="P165" s="75"/>
      <c r="Q165" s="75"/>
      <c r="R165" s="75"/>
      <c r="S165" s="75"/>
      <c r="T165" s="75"/>
      <c r="U165" s="11"/>
      <c r="V165" s="221">
        <f t="shared" si="6"/>
        <v>0</v>
      </c>
      <c r="W165" s="221">
        <f t="shared" si="7"/>
        <v>0</v>
      </c>
      <c r="X165" s="1"/>
      <c r="Y165" s="1"/>
      <c r="Z165" s="1"/>
      <c r="AA165" s="1"/>
      <c r="AB165" s="1"/>
    </row>
    <row r="166" spans="1:28" s="5" customFormat="1" ht="39.6" customHeight="1">
      <c r="A166" s="180">
        <v>147</v>
      </c>
      <c r="B166" s="233"/>
      <c r="C166" s="234"/>
      <c r="D166" s="233"/>
      <c r="E166" s="133"/>
      <c r="F166" s="133"/>
      <c r="G166" s="134"/>
      <c r="H166" s="135"/>
      <c r="I166" s="147" t="str">
        <f>IF(H166="","",VLOOKUP(H166,'（非表示）選択肢①'!$A$3:$B$8,2,0))</f>
        <v/>
      </c>
      <c r="J166" s="136"/>
      <c r="K166" s="137"/>
      <c r="L166" s="138"/>
      <c r="M166" s="236" t="str">
        <f>IF(L166="","",VLOOKUP(L166,'（非表示）選択肢①'!$E$3:$F$14,2,0))</f>
        <v/>
      </c>
      <c r="N166" s="141"/>
      <c r="O166" s="75"/>
      <c r="P166" s="75"/>
      <c r="Q166" s="75"/>
      <c r="R166" s="75"/>
      <c r="S166" s="75"/>
      <c r="T166" s="75"/>
      <c r="U166" s="11"/>
      <c r="V166" s="221">
        <f t="shared" si="6"/>
        <v>0</v>
      </c>
      <c r="W166" s="221">
        <f t="shared" si="7"/>
        <v>0</v>
      </c>
      <c r="X166" s="1"/>
      <c r="Y166" s="1"/>
      <c r="Z166" s="1"/>
      <c r="AA166" s="1"/>
      <c r="AB166" s="1"/>
    </row>
    <row r="167" spans="1:28" s="5" customFormat="1" ht="39.6" customHeight="1">
      <c r="A167" s="180">
        <v>148</v>
      </c>
      <c r="B167" s="233"/>
      <c r="C167" s="234"/>
      <c r="D167" s="233"/>
      <c r="E167" s="133"/>
      <c r="F167" s="133"/>
      <c r="G167" s="134"/>
      <c r="H167" s="135"/>
      <c r="I167" s="147" t="str">
        <f>IF(H167="","",VLOOKUP(H167,'（非表示）選択肢①'!$A$3:$B$8,2,0))</f>
        <v/>
      </c>
      <c r="J167" s="136"/>
      <c r="K167" s="137"/>
      <c r="L167" s="138"/>
      <c r="M167" s="236" t="str">
        <f>IF(L167="","",VLOOKUP(L167,'（非表示）選択肢①'!$E$3:$F$14,2,0))</f>
        <v/>
      </c>
      <c r="N167" s="141"/>
      <c r="O167" s="75"/>
      <c r="P167" s="75"/>
      <c r="Q167" s="75"/>
      <c r="R167" s="75"/>
      <c r="S167" s="75"/>
      <c r="T167" s="75"/>
      <c r="U167" s="11"/>
      <c r="V167" s="221">
        <f t="shared" si="6"/>
        <v>0</v>
      </c>
      <c r="W167" s="221">
        <f t="shared" si="7"/>
        <v>0</v>
      </c>
      <c r="X167" s="1"/>
      <c r="Y167" s="1"/>
      <c r="Z167" s="1"/>
      <c r="AA167" s="1"/>
      <c r="AB167" s="1"/>
    </row>
    <row r="168" spans="1:28" s="5" customFormat="1" ht="39.6" customHeight="1">
      <c r="A168" s="180">
        <v>149</v>
      </c>
      <c r="B168" s="233"/>
      <c r="C168" s="234"/>
      <c r="D168" s="233"/>
      <c r="E168" s="133"/>
      <c r="F168" s="133"/>
      <c r="G168" s="134"/>
      <c r="H168" s="135"/>
      <c r="I168" s="229" t="str">
        <f>IF(H168="","",VLOOKUP(H168,'（非表示）選択肢①'!$A$3:$B$8,2,0))</f>
        <v/>
      </c>
      <c r="J168" s="136"/>
      <c r="K168" s="137"/>
      <c r="L168" s="138"/>
      <c r="M168" s="236" t="str">
        <f>IF(L168="","",VLOOKUP(L168,'（非表示）選択肢①'!$E$3:$F$14,2,0))</f>
        <v/>
      </c>
      <c r="N168" s="141"/>
      <c r="O168" s="75"/>
      <c r="P168" s="75"/>
      <c r="Q168" s="75"/>
      <c r="R168" s="75"/>
      <c r="S168" s="75"/>
      <c r="T168" s="75"/>
      <c r="U168" s="11"/>
      <c r="V168" s="221">
        <f t="shared" si="6"/>
        <v>0</v>
      </c>
      <c r="W168" s="221">
        <f t="shared" si="7"/>
        <v>0</v>
      </c>
      <c r="X168" s="1"/>
      <c r="Y168" s="1"/>
      <c r="Z168" s="1"/>
      <c r="AA168" s="1"/>
      <c r="AB168" s="1"/>
    </row>
    <row r="169" spans="1:28" s="5" customFormat="1" ht="39.6" customHeight="1">
      <c r="A169" s="180">
        <v>150</v>
      </c>
      <c r="B169" s="233"/>
      <c r="C169" s="234"/>
      <c r="D169" s="233"/>
      <c r="E169" s="133"/>
      <c r="F169" s="133"/>
      <c r="G169" s="134"/>
      <c r="H169" s="135"/>
      <c r="I169" s="147" t="str">
        <f>IF(H169="","",VLOOKUP(H169,'（非表示）選択肢①'!$A$3:$B$8,2,0))</f>
        <v/>
      </c>
      <c r="J169" s="136"/>
      <c r="K169" s="137"/>
      <c r="L169" s="138"/>
      <c r="M169" s="236" t="str">
        <f>IF(L169="","",VLOOKUP(L169,'（非表示）選択肢①'!$E$3:$F$14,2,0))</f>
        <v/>
      </c>
      <c r="N169" s="141"/>
      <c r="O169" s="75"/>
      <c r="P169" s="75"/>
      <c r="Q169" s="75"/>
      <c r="R169" s="75"/>
      <c r="S169" s="75"/>
      <c r="T169" s="75"/>
      <c r="U169" s="11"/>
      <c r="V169" s="221">
        <f t="shared" si="6"/>
        <v>0</v>
      </c>
      <c r="W169" s="221">
        <f t="shared" si="7"/>
        <v>0</v>
      </c>
      <c r="X169" s="1"/>
      <c r="Y169" s="1"/>
      <c r="Z169" s="1"/>
      <c r="AA169" s="1"/>
      <c r="AB169" s="1"/>
    </row>
    <row r="170" spans="1:28" s="5" customFormat="1" ht="39.6" customHeight="1">
      <c r="A170" s="180">
        <v>151</v>
      </c>
      <c r="B170" s="233"/>
      <c r="C170" s="234"/>
      <c r="D170" s="233"/>
      <c r="E170" s="133"/>
      <c r="F170" s="133"/>
      <c r="G170" s="134"/>
      <c r="H170" s="135"/>
      <c r="I170" s="147" t="str">
        <f>IF(H170="","",VLOOKUP(H170,'（非表示）選択肢①'!$A$3:$B$8,2,0))</f>
        <v/>
      </c>
      <c r="J170" s="136"/>
      <c r="K170" s="137"/>
      <c r="L170" s="138"/>
      <c r="M170" s="236" t="str">
        <f>IF(L170="","",VLOOKUP(L170,'（非表示）選択肢①'!$E$3:$F$14,2,0))</f>
        <v/>
      </c>
      <c r="N170" s="141"/>
      <c r="O170" s="75"/>
      <c r="P170" s="75"/>
      <c r="Q170" s="75"/>
      <c r="R170" s="75"/>
      <c r="S170" s="75"/>
      <c r="T170" s="75"/>
      <c r="U170" s="11"/>
      <c r="V170" s="221">
        <f t="shared" si="6"/>
        <v>0</v>
      </c>
      <c r="W170" s="221">
        <f t="shared" si="7"/>
        <v>0</v>
      </c>
      <c r="X170" s="1"/>
      <c r="Y170" s="1"/>
      <c r="Z170" s="1"/>
      <c r="AA170" s="1"/>
      <c r="AB170" s="1"/>
    </row>
    <row r="171" spans="1:28" s="5" customFormat="1" ht="39.6" customHeight="1">
      <c r="A171" s="180">
        <v>152</v>
      </c>
      <c r="B171" s="233"/>
      <c r="C171" s="234"/>
      <c r="D171" s="233"/>
      <c r="E171" s="133"/>
      <c r="F171" s="133"/>
      <c r="G171" s="134"/>
      <c r="H171" s="135"/>
      <c r="I171" s="147" t="str">
        <f>IF(H171="","",VLOOKUP(H171,'（非表示）選択肢①'!$A$3:$B$8,2,0))</f>
        <v/>
      </c>
      <c r="J171" s="136"/>
      <c r="K171" s="137"/>
      <c r="L171" s="138"/>
      <c r="M171" s="236" t="str">
        <f>IF(L171="","",VLOOKUP(L171,'（非表示）選択肢①'!$E$3:$F$14,2,0))</f>
        <v/>
      </c>
      <c r="N171" s="141"/>
      <c r="O171" s="75"/>
      <c r="P171" s="75"/>
      <c r="Q171" s="75"/>
      <c r="R171" s="75"/>
      <c r="S171" s="75"/>
      <c r="T171" s="75"/>
      <c r="U171" s="11"/>
      <c r="V171" s="221">
        <f t="shared" si="6"/>
        <v>0</v>
      </c>
      <c r="W171" s="221">
        <f t="shared" si="7"/>
        <v>0</v>
      </c>
      <c r="X171" s="1"/>
      <c r="Y171" s="1"/>
      <c r="Z171" s="1"/>
      <c r="AA171" s="1"/>
      <c r="AB171" s="1"/>
    </row>
    <row r="172" spans="1:28" s="5" customFormat="1" ht="39.6" customHeight="1">
      <c r="A172" s="180">
        <v>153</v>
      </c>
      <c r="B172" s="233"/>
      <c r="C172" s="234"/>
      <c r="D172" s="233"/>
      <c r="E172" s="133"/>
      <c r="F172" s="133"/>
      <c r="G172" s="134"/>
      <c r="H172" s="135"/>
      <c r="I172" s="147" t="str">
        <f>IF(H172="","",VLOOKUP(H172,'（非表示）選択肢①'!$A$3:$B$8,2,0))</f>
        <v/>
      </c>
      <c r="J172" s="136"/>
      <c r="K172" s="137"/>
      <c r="L172" s="138"/>
      <c r="M172" s="236" t="str">
        <f>IF(L172="","",VLOOKUP(L172,'（非表示）選択肢①'!$E$3:$F$14,2,0))</f>
        <v/>
      </c>
      <c r="N172" s="141"/>
      <c r="O172" s="75"/>
      <c r="P172" s="75"/>
      <c r="Q172" s="75"/>
      <c r="R172" s="75"/>
      <c r="S172" s="75"/>
      <c r="T172" s="75"/>
      <c r="U172" s="11"/>
      <c r="V172" s="221">
        <f t="shared" si="6"/>
        <v>0</v>
      </c>
      <c r="W172" s="221">
        <f t="shared" si="7"/>
        <v>0</v>
      </c>
      <c r="X172" s="1"/>
      <c r="Y172" s="1"/>
      <c r="Z172" s="1"/>
      <c r="AA172" s="1"/>
      <c r="AB172" s="1"/>
    </row>
    <row r="173" spans="1:28" s="5" customFormat="1" ht="39.6" customHeight="1">
      <c r="A173" s="180">
        <v>154</v>
      </c>
      <c r="B173" s="233"/>
      <c r="C173" s="234"/>
      <c r="D173" s="233"/>
      <c r="E173" s="133"/>
      <c r="F173" s="133"/>
      <c r="G173" s="134"/>
      <c r="H173" s="135"/>
      <c r="I173" s="229" t="str">
        <f>IF(H173="","",VLOOKUP(H173,'（非表示）選択肢①'!$A$3:$B$8,2,0))</f>
        <v/>
      </c>
      <c r="J173" s="136"/>
      <c r="K173" s="137"/>
      <c r="L173" s="138"/>
      <c r="M173" s="236" t="str">
        <f>IF(L173="","",VLOOKUP(L173,'（非表示）選択肢①'!$E$3:$F$14,2,0))</f>
        <v/>
      </c>
      <c r="N173" s="141"/>
      <c r="O173" s="75"/>
      <c r="P173" s="75"/>
      <c r="Q173" s="75"/>
      <c r="R173" s="75"/>
      <c r="S173" s="75"/>
      <c r="T173" s="75"/>
      <c r="U173" s="11"/>
      <c r="V173" s="221">
        <f t="shared" si="6"/>
        <v>0</v>
      </c>
      <c r="W173" s="221">
        <f t="shared" si="7"/>
        <v>0</v>
      </c>
      <c r="X173" s="1"/>
      <c r="Y173" s="1"/>
      <c r="Z173" s="1"/>
      <c r="AA173" s="1"/>
      <c r="AB173" s="1"/>
    </row>
    <row r="174" spans="1:28" s="5" customFormat="1" ht="39.6" customHeight="1">
      <c r="A174" s="180">
        <v>155</v>
      </c>
      <c r="B174" s="233"/>
      <c r="C174" s="234"/>
      <c r="D174" s="233"/>
      <c r="E174" s="133"/>
      <c r="F174" s="133"/>
      <c r="G174" s="134"/>
      <c r="H174" s="135"/>
      <c r="I174" s="147" t="str">
        <f>IF(H174="","",VLOOKUP(H174,'（非表示）選択肢①'!$A$3:$B$8,2,0))</f>
        <v/>
      </c>
      <c r="J174" s="136"/>
      <c r="K174" s="137"/>
      <c r="L174" s="138"/>
      <c r="M174" s="236" t="str">
        <f>IF(L174="","",VLOOKUP(L174,'（非表示）選択肢①'!$E$3:$F$14,2,0))</f>
        <v/>
      </c>
      <c r="N174" s="141"/>
      <c r="O174" s="75"/>
      <c r="P174" s="75"/>
      <c r="Q174" s="75"/>
      <c r="R174" s="75"/>
      <c r="S174" s="75"/>
      <c r="T174" s="75"/>
      <c r="U174" s="11"/>
      <c r="V174" s="221">
        <f t="shared" si="6"/>
        <v>0</v>
      </c>
      <c r="W174" s="221">
        <f t="shared" si="7"/>
        <v>0</v>
      </c>
      <c r="X174" s="1"/>
      <c r="Y174" s="1"/>
      <c r="Z174" s="1"/>
      <c r="AA174" s="1"/>
      <c r="AB174" s="1"/>
    </row>
    <row r="175" spans="1:28" s="5" customFormat="1" ht="39.6" customHeight="1">
      <c r="A175" s="180">
        <v>156</v>
      </c>
      <c r="B175" s="233"/>
      <c r="C175" s="234"/>
      <c r="D175" s="233"/>
      <c r="E175" s="133"/>
      <c r="F175" s="133"/>
      <c r="G175" s="134"/>
      <c r="H175" s="135"/>
      <c r="I175" s="147" t="str">
        <f>IF(H175="","",VLOOKUP(H175,'（非表示）選択肢①'!$A$3:$B$8,2,0))</f>
        <v/>
      </c>
      <c r="J175" s="136"/>
      <c r="K175" s="137"/>
      <c r="L175" s="138"/>
      <c r="M175" s="236" t="str">
        <f>IF(L175="","",VLOOKUP(L175,'（非表示）選択肢①'!$E$3:$F$14,2,0))</f>
        <v/>
      </c>
      <c r="N175" s="141"/>
      <c r="O175" s="75"/>
      <c r="P175" s="75"/>
      <c r="Q175" s="75"/>
      <c r="R175" s="75"/>
      <c r="S175" s="75"/>
      <c r="T175" s="75"/>
      <c r="U175" s="11"/>
      <c r="V175" s="221">
        <f t="shared" si="6"/>
        <v>0</v>
      </c>
      <c r="W175" s="221">
        <f t="shared" si="7"/>
        <v>0</v>
      </c>
      <c r="X175" s="1"/>
      <c r="Y175" s="1"/>
      <c r="Z175" s="1"/>
      <c r="AA175" s="1"/>
      <c r="AB175" s="1"/>
    </row>
    <row r="176" spans="1:28" s="5" customFormat="1" ht="39.6" customHeight="1">
      <c r="A176" s="180">
        <v>157</v>
      </c>
      <c r="B176" s="233"/>
      <c r="C176" s="234"/>
      <c r="D176" s="233"/>
      <c r="E176" s="133"/>
      <c r="F176" s="133"/>
      <c r="G176" s="134"/>
      <c r="H176" s="135"/>
      <c r="I176" s="147" t="str">
        <f>IF(H176="","",VLOOKUP(H176,'（非表示）選択肢①'!$A$3:$B$8,2,0))</f>
        <v/>
      </c>
      <c r="J176" s="136"/>
      <c r="K176" s="137"/>
      <c r="L176" s="138"/>
      <c r="M176" s="236" t="str">
        <f>IF(L176="","",VLOOKUP(L176,'（非表示）選択肢①'!$E$3:$F$14,2,0))</f>
        <v/>
      </c>
      <c r="N176" s="141"/>
      <c r="O176" s="75"/>
      <c r="P176" s="75"/>
      <c r="Q176" s="75"/>
      <c r="R176" s="75"/>
      <c r="S176" s="75"/>
      <c r="T176" s="75"/>
      <c r="U176" s="11"/>
      <c r="V176" s="221">
        <f t="shared" si="6"/>
        <v>0</v>
      </c>
      <c r="W176" s="221">
        <f t="shared" si="7"/>
        <v>0</v>
      </c>
      <c r="X176" s="1"/>
      <c r="Y176" s="1"/>
      <c r="Z176" s="1"/>
      <c r="AA176" s="1"/>
      <c r="AB176" s="1"/>
    </row>
    <row r="177" spans="1:28" s="5" customFormat="1" ht="39.6" customHeight="1">
      <c r="A177" s="180">
        <v>158</v>
      </c>
      <c r="B177" s="233"/>
      <c r="C177" s="234"/>
      <c r="D177" s="233"/>
      <c r="E177" s="133"/>
      <c r="F177" s="133"/>
      <c r="G177" s="134"/>
      <c r="H177" s="135"/>
      <c r="I177" s="147" t="str">
        <f>IF(H177="","",VLOOKUP(H177,'（非表示）選択肢①'!$A$3:$B$8,2,0))</f>
        <v/>
      </c>
      <c r="J177" s="136"/>
      <c r="K177" s="137"/>
      <c r="L177" s="138"/>
      <c r="M177" s="236" t="str">
        <f>IF(L177="","",VLOOKUP(L177,'（非表示）選択肢①'!$E$3:$F$14,2,0))</f>
        <v/>
      </c>
      <c r="N177" s="141"/>
      <c r="O177" s="75"/>
      <c r="P177" s="75"/>
      <c r="Q177" s="75"/>
      <c r="R177" s="75"/>
      <c r="S177" s="75"/>
      <c r="T177" s="75"/>
      <c r="U177" s="11"/>
      <c r="V177" s="221">
        <f t="shared" si="6"/>
        <v>0</v>
      </c>
      <c r="W177" s="221">
        <f t="shared" si="7"/>
        <v>0</v>
      </c>
      <c r="X177" s="1"/>
      <c r="Y177" s="1"/>
      <c r="Z177" s="1"/>
      <c r="AA177" s="1"/>
      <c r="AB177" s="1"/>
    </row>
    <row r="178" spans="1:28" s="5" customFormat="1" ht="39.6" customHeight="1">
      <c r="A178" s="180">
        <v>159</v>
      </c>
      <c r="B178" s="233"/>
      <c r="C178" s="234"/>
      <c r="D178" s="233"/>
      <c r="E178" s="133"/>
      <c r="F178" s="133"/>
      <c r="G178" s="134"/>
      <c r="H178" s="135"/>
      <c r="I178" s="229" t="str">
        <f>IF(H178="","",VLOOKUP(H178,'（非表示）選択肢①'!$A$3:$B$8,2,0))</f>
        <v/>
      </c>
      <c r="J178" s="136"/>
      <c r="K178" s="137"/>
      <c r="L178" s="138"/>
      <c r="M178" s="236" t="str">
        <f>IF(L178="","",VLOOKUP(L178,'（非表示）選択肢①'!$E$3:$F$14,2,0))</f>
        <v/>
      </c>
      <c r="N178" s="141"/>
      <c r="O178" s="75"/>
      <c r="P178" s="75"/>
      <c r="Q178" s="75"/>
      <c r="R178" s="75"/>
      <c r="S178" s="75"/>
      <c r="T178" s="75"/>
      <c r="U178" s="11"/>
      <c r="V178" s="221">
        <f t="shared" si="6"/>
        <v>0</v>
      </c>
      <c r="W178" s="221">
        <f t="shared" si="7"/>
        <v>0</v>
      </c>
      <c r="X178" s="1"/>
      <c r="Y178" s="1"/>
      <c r="Z178" s="1"/>
      <c r="AA178" s="1"/>
      <c r="AB178" s="1"/>
    </row>
    <row r="179" spans="1:28" s="5" customFormat="1" ht="39.6" customHeight="1">
      <c r="A179" s="180">
        <v>160</v>
      </c>
      <c r="B179" s="233"/>
      <c r="C179" s="234"/>
      <c r="D179" s="233"/>
      <c r="E179" s="133"/>
      <c r="F179" s="133"/>
      <c r="G179" s="134"/>
      <c r="H179" s="135"/>
      <c r="I179" s="147" t="str">
        <f>IF(H179="","",VLOOKUP(H179,'（非表示）選択肢①'!$A$3:$B$8,2,0))</f>
        <v/>
      </c>
      <c r="J179" s="136"/>
      <c r="K179" s="137"/>
      <c r="L179" s="138"/>
      <c r="M179" s="236" t="str">
        <f>IF(L179="","",VLOOKUP(L179,'（非表示）選択肢①'!$E$3:$F$14,2,0))</f>
        <v/>
      </c>
      <c r="N179" s="141"/>
      <c r="O179" s="75"/>
      <c r="P179" s="75"/>
      <c r="Q179" s="75"/>
      <c r="R179" s="75"/>
      <c r="S179" s="75"/>
      <c r="T179" s="75"/>
      <c r="U179" s="11"/>
      <c r="V179" s="221">
        <f t="shared" si="6"/>
        <v>0</v>
      </c>
      <c r="W179" s="221">
        <f t="shared" si="7"/>
        <v>0</v>
      </c>
      <c r="X179" s="1"/>
      <c r="Y179" s="1"/>
      <c r="Z179" s="1"/>
      <c r="AA179" s="1"/>
      <c r="AB179" s="1"/>
    </row>
    <row r="180" spans="1:28" s="5" customFormat="1" ht="39.6" customHeight="1">
      <c r="A180" s="180">
        <v>161</v>
      </c>
      <c r="B180" s="233"/>
      <c r="C180" s="234"/>
      <c r="D180" s="233"/>
      <c r="E180" s="133"/>
      <c r="F180" s="133"/>
      <c r="G180" s="134"/>
      <c r="H180" s="135"/>
      <c r="I180" s="147" t="str">
        <f>IF(H180="","",VLOOKUP(H180,'（非表示）選択肢①'!$A$3:$B$8,2,0))</f>
        <v/>
      </c>
      <c r="J180" s="136"/>
      <c r="K180" s="137"/>
      <c r="L180" s="138"/>
      <c r="M180" s="236" t="str">
        <f>IF(L180="","",VLOOKUP(L180,'（非表示）選択肢①'!$E$3:$F$14,2,0))</f>
        <v/>
      </c>
      <c r="N180" s="141"/>
      <c r="O180" s="75"/>
      <c r="P180" s="75"/>
      <c r="Q180" s="75"/>
      <c r="R180" s="75"/>
      <c r="S180" s="75"/>
      <c r="T180" s="75"/>
      <c r="U180" s="11"/>
      <c r="V180" s="221">
        <f t="shared" si="6"/>
        <v>0</v>
      </c>
      <c r="W180" s="221">
        <f t="shared" si="7"/>
        <v>0</v>
      </c>
      <c r="X180" s="1"/>
      <c r="Y180" s="1"/>
      <c r="Z180" s="1"/>
      <c r="AA180" s="1"/>
      <c r="AB180" s="1"/>
    </row>
    <row r="181" spans="1:28" s="5" customFormat="1" ht="39.6" customHeight="1">
      <c r="A181" s="180">
        <v>162</v>
      </c>
      <c r="B181" s="233"/>
      <c r="C181" s="234"/>
      <c r="D181" s="233"/>
      <c r="E181" s="133"/>
      <c r="F181" s="133"/>
      <c r="G181" s="134"/>
      <c r="H181" s="135"/>
      <c r="I181" s="147" t="str">
        <f>IF(H181="","",VLOOKUP(H181,'（非表示）選択肢①'!$A$3:$B$8,2,0))</f>
        <v/>
      </c>
      <c r="J181" s="136"/>
      <c r="K181" s="137"/>
      <c r="L181" s="138"/>
      <c r="M181" s="236" t="str">
        <f>IF(L181="","",VLOOKUP(L181,'（非表示）選択肢①'!$E$3:$F$14,2,0))</f>
        <v/>
      </c>
      <c r="N181" s="141"/>
      <c r="O181" s="75"/>
      <c r="P181" s="75"/>
      <c r="Q181" s="75"/>
      <c r="R181" s="75"/>
      <c r="S181" s="75"/>
      <c r="T181" s="75"/>
      <c r="U181" s="11"/>
      <c r="V181" s="221">
        <f t="shared" si="6"/>
        <v>0</v>
      </c>
      <c r="W181" s="221">
        <f t="shared" si="7"/>
        <v>0</v>
      </c>
      <c r="X181" s="1"/>
      <c r="Y181" s="1"/>
      <c r="Z181" s="1"/>
      <c r="AA181" s="1"/>
      <c r="AB181" s="1"/>
    </row>
    <row r="182" spans="1:28" s="5" customFormat="1" ht="39.6" customHeight="1">
      <c r="A182" s="180">
        <v>163</v>
      </c>
      <c r="B182" s="233"/>
      <c r="C182" s="234"/>
      <c r="D182" s="233"/>
      <c r="E182" s="133"/>
      <c r="F182" s="133"/>
      <c r="G182" s="134"/>
      <c r="H182" s="135"/>
      <c r="I182" s="147" t="str">
        <f>IF(H182="","",VLOOKUP(H182,'（非表示）選択肢①'!$A$3:$B$8,2,0))</f>
        <v/>
      </c>
      <c r="J182" s="136"/>
      <c r="K182" s="137"/>
      <c r="L182" s="138"/>
      <c r="M182" s="236" t="str">
        <f>IF(L182="","",VLOOKUP(L182,'（非表示）選択肢①'!$E$3:$F$14,2,0))</f>
        <v/>
      </c>
      <c r="N182" s="141"/>
      <c r="O182" s="75"/>
      <c r="P182" s="75"/>
      <c r="Q182" s="75"/>
      <c r="R182" s="75"/>
      <c r="S182" s="75"/>
      <c r="T182" s="75"/>
      <c r="U182" s="11"/>
      <c r="V182" s="221">
        <f t="shared" si="6"/>
        <v>0</v>
      </c>
      <c r="W182" s="221">
        <f t="shared" si="7"/>
        <v>0</v>
      </c>
      <c r="X182" s="1"/>
      <c r="Y182" s="1"/>
      <c r="Z182" s="1"/>
      <c r="AA182" s="1"/>
      <c r="AB182" s="1"/>
    </row>
    <row r="183" spans="1:28" s="5" customFormat="1" ht="39.6" customHeight="1">
      <c r="A183" s="180">
        <v>164</v>
      </c>
      <c r="B183" s="233"/>
      <c r="C183" s="234"/>
      <c r="D183" s="233"/>
      <c r="E183" s="133"/>
      <c r="F183" s="133"/>
      <c r="G183" s="134"/>
      <c r="H183" s="135"/>
      <c r="I183" s="229" t="str">
        <f>IF(H183="","",VLOOKUP(H183,'（非表示）選択肢①'!$A$3:$B$8,2,0))</f>
        <v/>
      </c>
      <c r="J183" s="136"/>
      <c r="K183" s="137"/>
      <c r="L183" s="138"/>
      <c r="M183" s="236" t="str">
        <f>IF(L183="","",VLOOKUP(L183,'（非表示）選択肢①'!$E$3:$F$14,2,0))</f>
        <v/>
      </c>
      <c r="N183" s="141"/>
      <c r="O183" s="75"/>
      <c r="P183" s="75"/>
      <c r="Q183" s="75"/>
      <c r="R183" s="75"/>
      <c r="S183" s="75"/>
      <c r="T183" s="75"/>
      <c r="U183" s="11"/>
      <c r="V183" s="221">
        <f t="shared" si="6"/>
        <v>0</v>
      </c>
      <c r="W183" s="221">
        <f t="shared" si="7"/>
        <v>0</v>
      </c>
      <c r="X183" s="1"/>
      <c r="Y183" s="1"/>
      <c r="Z183" s="1"/>
      <c r="AA183" s="1"/>
      <c r="AB183" s="1"/>
    </row>
    <row r="184" spans="1:28" s="5" customFormat="1" ht="39.6" customHeight="1">
      <c r="A184" s="180">
        <v>165</v>
      </c>
      <c r="B184" s="233"/>
      <c r="C184" s="234"/>
      <c r="D184" s="233"/>
      <c r="E184" s="133"/>
      <c r="F184" s="133"/>
      <c r="G184" s="134"/>
      <c r="H184" s="135"/>
      <c r="I184" s="147" t="str">
        <f>IF(H184="","",VLOOKUP(H184,'（非表示）選択肢①'!$A$3:$B$8,2,0))</f>
        <v/>
      </c>
      <c r="J184" s="136"/>
      <c r="K184" s="137"/>
      <c r="L184" s="138"/>
      <c r="M184" s="236" t="str">
        <f>IF(L184="","",VLOOKUP(L184,'（非表示）選択肢①'!$E$3:$F$14,2,0))</f>
        <v/>
      </c>
      <c r="N184" s="141"/>
      <c r="O184" s="75"/>
      <c r="P184" s="75"/>
      <c r="Q184" s="75"/>
      <c r="R184" s="75"/>
      <c r="S184" s="75"/>
      <c r="T184" s="75"/>
      <c r="U184" s="11"/>
      <c r="V184" s="221">
        <f t="shared" si="6"/>
        <v>0</v>
      </c>
      <c r="W184" s="221">
        <f t="shared" si="7"/>
        <v>0</v>
      </c>
      <c r="X184" s="1"/>
      <c r="Y184" s="1"/>
      <c r="Z184" s="1"/>
      <c r="AA184" s="1"/>
      <c r="AB184" s="1"/>
    </row>
    <row r="185" spans="1:28" s="5" customFormat="1" ht="39.6" customHeight="1">
      <c r="A185" s="180">
        <v>166</v>
      </c>
      <c r="B185" s="233"/>
      <c r="C185" s="234"/>
      <c r="D185" s="233"/>
      <c r="E185" s="133"/>
      <c r="F185" s="133"/>
      <c r="G185" s="134"/>
      <c r="H185" s="135"/>
      <c r="I185" s="147" t="str">
        <f>IF(H185="","",VLOOKUP(H185,'（非表示）選択肢①'!$A$3:$B$8,2,0))</f>
        <v/>
      </c>
      <c r="J185" s="136"/>
      <c r="K185" s="137"/>
      <c r="L185" s="138"/>
      <c r="M185" s="236" t="str">
        <f>IF(L185="","",VLOOKUP(L185,'（非表示）選択肢①'!$E$3:$F$14,2,0))</f>
        <v/>
      </c>
      <c r="N185" s="141"/>
      <c r="O185" s="75"/>
      <c r="P185" s="75"/>
      <c r="Q185" s="75"/>
      <c r="R185" s="75"/>
      <c r="S185" s="75"/>
      <c r="T185" s="75"/>
      <c r="U185" s="11"/>
      <c r="V185" s="221">
        <f t="shared" si="6"/>
        <v>0</v>
      </c>
      <c r="W185" s="221">
        <f t="shared" si="7"/>
        <v>0</v>
      </c>
      <c r="X185" s="1"/>
      <c r="Y185" s="1"/>
      <c r="Z185" s="1"/>
      <c r="AA185" s="1"/>
      <c r="AB185" s="1"/>
    </row>
    <row r="186" spans="1:28" s="5" customFormat="1" ht="39.6" customHeight="1">
      <c r="A186" s="180">
        <v>167</v>
      </c>
      <c r="B186" s="233"/>
      <c r="C186" s="234"/>
      <c r="D186" s="233"/>
      <c r="E186" s="133"/>
      <c r="F186" s="133"/>
      <c r="G186" s="134"/>
      <c r="H186" s="135"/>
      <c r="I186" s="147" t="str">
        <f>IF(H186="","",VLOOKUP(H186,'（非表示）選択肢①'!$A$3:$B$8,2,0))</f>
        <v/>
      </c>
      <c r="J186" s="136"/>
      <c r="K186" s="137"/>
      <c r="L186" s="138"/>
      <c r="M186" s="236" t="str">
        <f>IF(L186="","",VLOOKUP(L186,'（非表示）選択肢①'!$E$3:$F$14,2,0))</f>
        <v/>
      </c>
      <c r="N186" s="141"/>
      <c r="O186" s="75"/>
      <c r="P186" s="75"/>
      <c r="Q186" s="75"/>
      <c r="R186" s="75"/>
      <c r="S186" s="75"/>
      <c r="T186" s="75"/>
      <c r="U186" s="11"/>
      <c r="V186" s="221">
        <f t="shared" si="6"/>
        <v>0</v>
      </c>
      <c r="W186" s="221">
        <f t="shared" si="7"/>
        <v>0</v>
      </c>
      <c r="X186" s="1"/>
      <c r="Y186" s="1"/>
      <c r="Z186" s="1"/>
      <c r="AA186" s="1"/>
      <c r="AB186" s="1"/>
    </row>
    <row r="187" spans="1:28" s="5" customFormat="1" ht="39.6" customHeight="1">
      <c r="A187" s="180">
        <v>168</v>
      </c>
      <c r="B187" s="233"/>
      <c r="C187" s="234"/>
      <c r="D187" s="233"/>
      <c r="E187" s="133"/>
      <c r="F187" s="133"/>
      <c r="G187" s="134"/>
      <c r="H187" s="135"/>
      <c r="I187" s="147" t="str">
        <f>IF(H187="","",VLOOKUP(H187,'（非表示）選択肢①'!$A$3:$B$8,2,0))</f>
        <v/>
      </c>
      <c r="J187" s="136"/>
      <c r="K187" s="137"/>
      <c r="L187" s="138"/>
      <c r="M187" s="236" t="str">
        <f>IF(L187="","",VLOOKUP(L187,'（非表示）選択肢①'!$E$3:$F$14,2,0))</f>
        <v/>
      </c>
      <c r="N187" s="141"/>
      <c r="O187" s="75"/>
      <c r="P187" s="75"/>
      <c r="Q187" s="75"/>
      <c r="R187" s="75"/>
      <c r="S187" s="75"/>
      <c r="T187" s="75"/>
      <c r="U187" s="11"/>
      <c r="V187" s="221">
        <f t="shared" si="6"/>
        <v>0</v>
      </c>
      <c r="W187" s="221">
        <f t="shared" si="7"/>
        <v>0</v>
      </c>
      <c r="X187" s="1"/>
      <c r="Y187" s="1"/>
      <c r="Z187" s="1"/>
      <c r="AA187" s="1"/>
      <c r="AB187" s="1"/>
    </row>
    <row r="188" spans="1:28" s="5" customFormat="1" ht="39.6" customHeight="1">
      <c r="A188" s="180">
        <v>169</v>
      </c>
      <c r="B188" s="233"/>
      <c r="C188" s="234"/>
      <c r="D188" s="233"/>
      <c r="E188" s="133"/>
      <c r="F188" s="133"/>
      <c r="G188" s="134"/>
      <c r="H188" s="135"/>
      <c r="I188" s="229" t="str">
        <f>IF(H188="","",VLOOKUP(H188,'（非表示）選択肢①'!$A$3:$B$8,2,0))</f>
        <v/>
      </c>
      <c r="J188" s="136"/>
      <c r="K188" s="137"/>
      <c r="L188" s="138"/>
      <c r="M188" s="236" t="str">
        <f>IF(L188="","",VLOOKUP(L188,'（非表示）選択肢①'!$E$3:$F$14,2,0))</f>
        <v/>
      </c>
      <c r="N188" s="141"/>
      <c r="O188" s="75"/>
      <c r="P188" s="75"/>
      <c r="Q188" s="75"/>
      <c r="R188" s="75"/>
      <c r="S188" s="75"/>
      <c r="T188" s="75"/>
      <c r="U188" s="11"/>
      <c r="V188" s="221">
        <f t="shared" si="6"/>
        <v>0</v>
      </c>
      <c r="W188" s="221">
        <f t="shared" si="7"/>
        <v>0</v>
      </c>
      <c r="X188" s="1"/>
      <c r="Y188" s="1"/>
      <c r="Z188" s="1"/>
      <c r="AA188" s="1"/>
      <c r="AB188" s="1"/>
    </row>
    <row r="189" spans="1:28" s="5" customFormat="1" ht="39.6" customHeight="1">
      <c r="A189" s="180">
        <v>170</v>
      </c>
      <c r="B189" s="233"/>
      <c r="C189" s="234"/>
      <c r="D189" s="233"/>
      <c r="E189" s="133"/>
      <c r="F189" s="133"/>
      <c r="G189" s="134"/>
      <c r="H189" s="135"/>
      <c r="I189" s="147" t="str">
        <f>IF(H189="","",VLOOKUP(H189,'（非表示）選択肢①'!$A$3:$B$8,2,0))</f>
        <v/>
      </c>
      <c r="J189" s="136"/>
      <c r="K189" s="137"/>
      <c r="L189" s="138"/>
      <c r="M189" s="236" t="str">
        <f>IF(L189="","",VLOOKUP(L189,'（非表示）選択肢①'!$E$3:$F$14,2,0))</f>
        <v/>
      </c>
      <c r="N189" s="141"/>
      <c r="O189" s="75"/>
      <c r="P189" s="75"/>
      <c r="Q189" s="75"/>
      <c r="R189" s="75"/>
      <c r="S189" s="75"/>
      <c r="T189" s="75"/>
      <c r="U189" s="11"/>
      <c r="V189" s="221">
        <f t="shared" si="6"/>
        <v>0</v>
      </c>
      <c r="W189" s="221">
        <f t="shared" si="7"/>
        <v>0</v>
      </c>
      <c r="X189" s="1"/>
      <c r="Y189" s="1"/>
      <c r="Z189" s="1"/>
      <c r="AA189" s="1"/>
      <c r="AB189" s="1"/>
    </row>
    <row r="190" spans="1:28" s="5" customFormat="1" ht="39.6" customHeight="1">
      <c r="A190" s="180">
        <v>171</v>
      </c>
      <c r="B190" s="233"/>
      <c r="C190" s="234"/>
      <c r="D190" s="233"/>
      <c r="E190" s="133"/>
      <c r="F190" s="133"/>
      <c r="G190" s="134"/>
      <c r="H190" s="135"/>
      <c r="I190" s="147" t="str">
        <f>IF(H190="","",VLOOKUP(H190,'（非表示）選択肢①'!$A$3:$B$8,2,0))</f>
        <v/>
      </c>
      <c r="J190" s="136"/>
      <c r="K190" s="137"/>
      <c r="L190" s="138"/>
      <c r="M190" s="236" t="str">
        <f>IF(L190="","",VLOOKUP(L190,'（非表示）選択肢①'!$E$3:$F$14,2,0))</f>
        <v/>
      </c>
      <c r="N190" s="141"/>
      <c r="O190" s="75"/>
      <c r="P190" s="75"/>
      <c r="Q190" s="75"/>
      <c r="R190" s="75"/>
      <c r="S190" s="75"/>
      <c r="T190" s="75"/>
      <c r="U190" s="11"/>
      <c r="V190" s="221">
        <f t="shared" si="6"/>
        <v>0</v>
      </c>
      <c r="W190" s="221">
        <f t="shared" si="7"/>
        <v>0</v>
      </c>
      <c r="X190" s="1"/>
      <c r="Y190" s="1"/>
      <c r="Z190" s="1"/>
      <c r="AA190" s="1"/>
      <c r="AB190" s="1"/>
    </row>
    <row r="191" spans="1:28" s="5" customFormat="1" ht="39.6" customHeight="1">
      <c r="A191" s="180">
        <v>172</v>
      </c>
      <c r="B191" s="233"/>
      <c r="C191" s="234"/>
      <c r="D191" s="233"/>
      <c r="E191" s="133"/>
      <c r="F191" s="133"/>
      <c r="G191" s="134"/>
      <c r="H191" s="135"/>
      <c r="I191" s="147" t="str">
        <f>IF(H191="","",VLOOKUP(H191,'（非表示）選択肢①'!$A$3:$B$8,2,0))</f>
        <v/>
      </c>
      <c r="J191" s="136"/>
      <c r="K191" s="137"/>
      <c r="L191" s="138"/>
      <c r="M191" s="236" t="str">
        <f>IF(L191="","",VLOOKUP(L191,'（非表示）選択肢①'!$E$3:$F$14,2,0))</f>
        <v/>
      </c>
      <c r="N191" s="141"/>
      <c r="O191" s="75"/>
      <c r="P191" s="75"/>
      <c r="Q191" s="75"/>
      <c r="R191" s="75"/>
      <c r="S191" s="75"/>
      <c r="T191" s="75"/>
      <c r="U191" s="11"/>
      <c r="V191" s="221">
        <f t="shared" si="6"/>
        <v>0</v>
      </c>
      <c r="W191" s="221">
        <f t="shared" si="7"/>
        <v>0</v>
      </c>
      <c r="X191" s="1"/>
      <c r="Y191" s="1"/>
      <c r="Z191" s="1"/>
      <c r="AA191" s="1"/>
      <c r="AB191" s="1"/>
    </row>
    <row r="192" spans="1:28" s="5" customFormat="1" ht="39.6" customHeight="1">
      <c r="A192" s="180">
        <v>173</v>
      </c>
      <c r="B192" s="233"/>
      <c r="C192" s="234"/>
      <c r="D192" s="233"/>
      <c r="E192" s="133"/>
      <c r="F192" s="133"/>
      <c r="G192" s="134"/>
      <c r="H192" s="135"/>
      <c r="I192" s="147" t="str">
        <f>IF(H192="","",VLOOKUP(H192,'（非表示）選択肢①'!$A$3:$B$8,2,0))</f>
        <v/>
      </c>
      <c r="J192" s="136"/>
      <c r="K192" s="137"/>
      <c r="L192" s="138"/>
      <c r="M192" s="236" t="str">
        <f>IF(L192="","",VLOOKUP(L192,'（非表示）選択肢①'!$E$3:$F$14,2,0))</f>
        <v/>
      </c>
      <c r="N192" s="141"/>
      <c r="O192" s="75"/>
      <c r="P192" s="75"/>
      <c r="Q192" s="75"/>
      <c r="R192" s="75"/>
      <c r="S192" s="75"/>
      <c r="T192" s="75"/>
      <c r="U192" s="11"/>
      <c r="V192" s="221">
        <f t="shared" si="6"/>
        <v>0</v>
      </c>
      <c r="W192" s="221">
        <f t="shared" si="7"/>
        <v>0</v>
      </c>
      <c r="X192" s="1"/>
      <c r="Y192" s="1"/>
      <c r="Z192" s="1"/>
      <c r="AA192" s="1"/>
      <c r="AB192" s="1"/>
    </row>
    <row r="193" spans="1:28" s="5" customFormat="1" ht="39.6" customHeight="1">
      <c r="A193" s="180">
        <v>174</v>
      </c>
      <c r="B193" s="233"/>
      <c r="C193" s="234"/>
      <c r="D193" s="233"/>
      <c r="E193" s="133"/>
      <c r="F193" s="133"/>
      <c r="G193" s="134"/>
      <c r="H193" s="135"/>
      <c r="I193" s="229" t="str">
        <f>IF(H193="","",VLOOKUP(H193,'（非表示）選択肢①'!$A$3:$B$8,2,0))</f>
        <v/>
      </c>
      <c r="J193" s="136"/>
      <c r="K193" s="137"/>
      <c r="L193" s="138"/>
      <c r="M193" s="236" t="str">
        <f>IF(L193="","",VLOOKUP(L193,'（非表示）選択肢①'!$E$3:$F$14,2,0))</f>
        <v/>
      </c>
      <c r="N193" s="141"/>
      <c r="O193" s="75"/>
      <c r="P193" s="75"/>
      <c r="Q193" s="75"/>
      <c r="R193" s="75"/>
      <c r="S193" s="75"/>
      <c r="T193" s="75"/>
      <c r="U193" s="11"/>
      <c r="V193" s="221">
        <f t="shared" si="6"/>
        <v>0</v>
      </c>
      <c r="W193" s="221">
        <f t="shared" si="7"/>
        <v>0</v>
      </c>
      <c r="X193" s="1"/>
      <c r="Y193" s="1"/>
      <c r="Z193" s="1"/>
      <c r="AA193" s="1"/>
      <c r="AB193" s="1"/>
    </row>
    <row r="194" spans="1:28" s="5" customFormat="1" ht="39.6" customHeight="1">
      <c r="A194" s="180">
        <v>175</v>
      </c>
      <c r="B194" s="233"/>
      <c r="C194" s="234"/>
      <c r="D194" s="233"/>
      <c r="E194" s="133"/>
      <c r="F194" s="133"/>
      <c r="G194" s="134"/>
      <c r="H194" s="135"/>
      <c r="I194" s="147" t="str">
        <f>IF(H194="","",VLOOKUP(H194,'（非表示）選択肢①'!$A$3:$B$8,2,0))</f>
        <v/>
      </c>
      <c r="J194" s="136"/>
      <c r="K194" s="137"/>
      <c r="L194" s="138"/>
      <c r="M194" s="236" t="str">
        <f>IF(L194="","",VLOOKUP(L194,'（非表示）選択肢①'!$E$3:$F$14,2,0))</f>
        <v/>
      </c>
      <c r="N194" s="141"/>
      <c r="O194" s="75"/>
      <c r="P194" s="75"/>
      <c r="Q194" s="75"/>
      <c r="R194" s="75"/>
      <c r="S194" s="75"/>
      <c r="T194" s="75"/>
      <c r="U194" s="11"/>
      <c r="V194" s="221">
        <f t="shared" si="6"/>
        <v>0</v>
      </c>
      <c r="W194" s="221">
        <f t="shared" si="7"/>
        <v>0</v>
      </c>
      <c r="X194" s="1"/>
      <c r="Y194" s="1"/>
      <c r="Z194" s="1"/>
      <c r="AA194" s="1"/>
      <c r="AB194" s="1"/>
    </row>
    <row r="195" spans="1:28" s="5" customFormat="1" ht="39.6" customHeight="1">
      <c r="A195" s="180">
        <v>176</v>
      </c>
      <c r="B195" s="233"/>
      <c r="C195" s="234"/>
      <c r="D195" s="233"/>
      <c r="E195" s="133"/>
      <c r="F195" s="133"/>
      <c r="G195" s="134"/>
      <c r="H195" s="135"/>
      <c r="I195" s="147" t="str">
        <f>IF(H195="","",VLOOKUP(H195,'（非表示）選択肢①'!$A$3:$B$8,2,0))</f>
        <v/>
      </c>
      <c r="J195" s="136"/>
      <c r="K195" s="137"/>
      <c r="L195" s="138"/>
      <c r="M195" s="236" t="str">
        <f>IF(L195="","",VLOOKUP(L195,'（非表示）選択肢①'!$E$3:$F$14,2,0))</f>
        <v/>
      </c>
      <c r="N195" s="141"/>
      <c r="O195" s="75"/>
      <c r="P195" s="75"/>
      <c r="Q195" s="75"/>
      <c r="R195" s="75"/>
      <c r="S195" s="75"/>
      <c r="T195" s="75"/>
      <c r="U195" s="11"/>
      <c r="V195" s="221">
        <f t="shared" si="6"/>
        <v>0</v>
      </c>
      <c r="W195" s="221">
        <f t="shared" si="7"/>
        <v>0</v>
      </c>
      <c r="X195" s="1"/>
      <c r="Y195" s="1"/>
      <c r="Z195" s="1"/>
      <c r="AA195" s="1"/>
      <c r="AB195" s="1"/>
    </row>
    <row r="196" spans="1:28" s="5" customFormat="1" ht="39.6" customHeight="1">
      <c r="A196" s="180">
        <v>177</v>
      </c>
      <c r="B196" s="233"/>
      <c r="C196" s="234"/>
      <c r="D196" s="233"/>
      <c r="E196" s="133"/>
      <c r="F196" s="133"/>
      <c r="G196" s="134"/>
      <c r="H196" s="135"/>
      <c r="I196" s="147" t="str">
        <f>IF(H196="","",VLOOKUP(H196,'（非表示）選択肢①'!$A$3:$B$8,2,0))</f>
        <v/>
      </c>
      <c r="J196" s="136"/>
      <c r="K196" s="137"/>
      <c r="L196" s="138"/>
      <c r="M196" s="236" t="str">
        <f>IF(L196="","",VLOOKUP(L196,'（非表示）選択肢①'!$E$3:$F$14,2,0))</f>
        <v/>
      </c>
      <c r="N196" s="141"/>
      <c r="O196" s="75"/>
      <c r="P196" s="75"/>
      <c r="Q196" s="75"/>
      <c r="R196" s="75"/>
      <c r="S196" s="75"/>
      <c r="T196" s="75"/>
      <c r="U196" s="11"/>
      <c r="V196" s="221">
        <f t="shared" si="6"/>
        <v>0</v>
      </c>
      <c r="W196" s="221">
        <f t="shared" si="7"/>
        <v>0</v>
      </c>
      <c r="X196" s="1"/>
      <c r="Y196" s="1"/>
      <c r="Z196" s="1"/>
      <c r="AA196" s="1"/>
      <c r="AB196" s="1"/>
    </row>
    <row r="197" spans="1:28" s="5" customFormat="1" ht="39.6" customHeight="1">
      <c r="A197" s="180">
        <v>178</v>
      </c>
      <c r="B197" s="233"/>
      <c r="C197" s="234"/>
      <c r="D197" s="233"/>
      <c r="E197" s="133"/>
      <c r="F197" s="133"/>
      <c r="G197" s="134"/>
      <c r="H197" s="135"/>
      <c r="I197" s="147" t="str">
        <f>IF(H197="","",VLOOKUP(H197,'（非表示）選択肢①'!$A$3:$B$8,2,0))</f>
        <v/>
      </c>
      <c r="J197" s="136"/>
      <c r="K197" s="137"/>
      <c r="L197" s="138"/>
      <c r="M197" s="236" t="str">
        <f>IF(L197="","",VLOOKUP(L197,'（非表示）選択肢①'!$E$3:$F$14,2,0))</f>
        <v/>
      </c>
      <c r="N197" s="141"/>
      <c r="O197" s="75"/>
      <c r="P197" s="75"/>
      <c r="Q197" s="75"/>
      <c r="R197" s="75"/>
      <c r="S197" s="75"/>
      <c r="T197" s="75"/>
      <c r="U197" s="11"/>
      <c r="V197" s="221">
        <f t="shared" si="6"/>
        <v>0</v>
      </c>
      <c r="W197" s="221">
        <f t="shared" si="7"/>
        <v>0</v>
      </c>
      <c r="X197" s="1"/>
      <c r="Y197" s="1"/>
      <c r="Z197" s="1"/>
      <c r="AA197" s="1"/>
      <c r="AB197" s="1"/>
    </row>
    <row r="198" spans="1:28" s="5" customFormat="1" ht="39.6" customHeight="1">
      <c r="A198" s="180">
        <v>179</v>
      </c>
      <c r="B198" s="233"/>
      <c r="C198" s="234"/>
      <c r="D198" s="233"/>
      <c r="E198" s="133"/>
      <c r="F198" s="133"/>
      <c r="G198" s="134"/>
      <c r="H198" s="135"/>
      <c r="I198" s="229" t="str">
        <f>IF(H198="","",VLOOKUP(H198,'（非表示）選択肢①'!$A$3:$B$8,2,0))</f>
        <v/>
      </c>
      <c r="J198" s="136"/>
      <c r="K198" s="137"/>
      <c r="L198" s="138"/>
      <c r="M198" s="236" t="str">
        <f>IF(L198="","",VLOOKUP(L198,'（非表示）選択肢①'!$E$3:$F$14,2,0))</f>
        <v/>
      </c>
      <c r="N198" s="141"/>
      <c r="O198" s="75"/>
      <c r="P198" s="75"/>
      <c r="Q198" s="75"/>
      <c r="R198" s="75"/>
      <c r="S198" s="75"/>
      <c r="T198" s="75"/>
      <c r="U198" s="11"/>
      <c r="V198" s="221">
        <f t="shared" si="6"/>
        <v>0</v>
      </c>
      <c r="W198" s="221">
        <f t="shared" si="7"/>
        <v>0</v>
      </c>
      <c r="X198" s="1"/>
      <c r="Y198" s="1"/>
      <c r="Z198" s="1"/>
      <c r="AA198" s="1"/>
      <c r="AB198" s="1"/>
    </row>
    <row r="199" spans="1:28" s="5" customFormat="1" ht="39.6" customHeight="1">
      <c r="A199" s="180">
        <v>180</v>
      </c>
      <c r="B199" s="233"/>
      <c r="C199" s="234"/>
      <c r="D199" s="233"/>
      <c r="E199" s="133"/>
      <c r="F199" s="133"/>
      <c r="G199" s="134"/>
      <c r="H199" s="135"/>
      <c r="I199" s="147" t="str">
        <f>IF(H199="","",VLOOKUP(H199,'（非表示）選択肢①'!$A$3:$B$8,2,0))</f>
        <v/>
      </c>
      <c r="J199" s="136"/>
      <c r="K199" s="137"/>
      <c r="L199" s="138"/>
      <c r="M199" s="236" t="str">
        <f>IF(L199="","",VLOOKUP(L199,'（非表示）選択肢①'!$E$3:$F$14,2,0))</f>
        <v/>
      </c>
      <c r="N199" s="141"/>
      <c r="O199" s="75"/>
      <c r="P199" s="75"/>
      <c r="Q199" s="75"/>
      <c r="R199" s="75"/>
      <c r="S199" s="75"/>
      <c r="T199" s="75"/>
      <c r="U199" s="11"/>
      <c r="V199" s="221">
        <f t="shared" si="6"/>
        <v>0</v>
      </c>
      <c r="W199" s="221">
        <f t="shared" si="7"/>
        <v>0</v>
      </c>
      <c r="X199" s="1"/>
      <c r="Y199" s="1"/>
      <c r="Z199" s="1"/>
      <c r="AA199" s="1"/>
      <c r="AB199" s="1"/>
    </row>
    <row r="200" spans="1:28" s="5" customFormat="1" ht="39.6" customHeight="1">
      <c r="A200" s="180">
        <v>181</v>
      </c>
      <c r="B200" s="233"/>
      <c r="C200" s="234"/>
      <c r="D200" s="233"/>
      <c r="E200" s="133"/>
      <c r="F200" s="133"/>
      <c r="G200" s="134"/>
      <c r="H200" s="135"/>
      <c r="I200" s="147" t="str">
        <f>IF(H200="","",VLOOKUP(H200,'（非表示）選択肢①'!$A$3:$B$8,2,0))</f>
        <v/>
      </c>
      <c r="J200" s="136"/>
      <c r="K200" s="137"/>
      <c r="L200" s="138"/>
      <c r="M200" s="236" t="str">
        <f>IF(L200="","",VLOOKUP(L200,'（非表示）選択肢①'!$E$3:$F$14,2,0))</f>
        <v/>
      </c>
      <c r="N200" s="141"/>
      <c r="O200" s="75"/>
      <c r="P200" s="75"/>
      <c r="Q200" s="75"/>
      <c r="R200" s="75"/>
      <c r="S200" s="75"/>
      <c r="T200" s="75"/>
      <c r="U200" s="11"/>
      <c r="V200" s="221">
        <f t="shared" si="6"/>
        <v>0</v>
      </c>
      <c r="W200" s="221">
        <f t="shared" si="7"/>
        <v>0</v>
      </c>
      <c r="X200" s="1"/>
      <c r="Y200" s="1"/>
      <c r="Z200" s="1"/>
      <c r="AA200" s="1"/>
      <c r="AB200" s="1"/>
    </row>
    <row r="201" spans="1:28" s="5" customFormat="1" ht="39.6" customHeight="1">
      <c r="A201" s="180">
        <v>182</v>
      </c>
      <c r="B201" s="233"/>
      <c r="C201" s="234"/>
      <c r="D201" s="233"/>
      <c r="E201" s="133"/>
      <c r="F201" s="133"/>
      <c r="G201" s="134"/>
      <c r="H201" s="135"/>
      <c r="I201" s="147" t="str">
        <f>IF(H201="","",VLOOKUP(H201,'（非表示）選択肢①'!$A$3:$B$8,2,0))</f>
        <v/>
      </c>
      <c r="J201" s="136"/>
      <c r="K201" s="137"/>
      <c r="L201" s="138"/>
      <c r="M201" s="236" t="str">
        <f>IF(L201="","",VLOOKUP(L201,'（非表示）選択肢①'!$E$3:$F$14,2,0))</f>
        <v/>
      </c>
      <c r="N201" s="141"/>
      <c r="O201" s="75"/>
      <c r="P201" s="75"/>
      <c r="Q201" s="75"/>
      <c r="R201" s="75"/>
      <c r="S201" s="75"/>
      <c r="T201" s="75"/>
      <c r="U201" s="11"/>
      <c r="V201" s="221">
        <f t="shared" si="6"/>
        <v>0</v>
      </c>
      <c r="W201" s="221">
        <f t="shared" si="7"/>
        <v>0</v>
      </c>
      <c r="X201" s="1"/>
      <c r="Y201" s="1"/>
      <c r="Z201" s="1"/>
      <c r="AA201" s="1"/>
      <c r="AB201" s="1"/>
    </row>
    <row r="202" spans="1:28" s="5" customFormat="1" ht="39.6" customHeight="1">
      <c r="A202" s="180">
        <v>183</v>
      </c>
      <c r="B202" s="233"/>
      <c r="C202" s="234"/>
      <c r="D202" s="233"/>
      <c r="E202" s="133"/>
      <c r="F202" s="133"/>
      <c r="G202" s="134"/>
      <c r="H202" s="135"/>
      <c r="I202" s="147" t="str">
        <f>IF(H202="","",VLOOKUP(H202,'（非表示）選択肢①'!$A$3:$B$8,2,0))</f>
        <v/>
      </c>
      <c r="J202" s="136"/>
      <c r="K202" s="137"/>
      <c r="L202" s="138"/>
      <c r="M202" s="236" t="str">
        <f>IF(L202="","",VLOOKUP(L202,'（非表示）選択肢①'!$E$3:$F$14,2,0))</f>
        <v/>
      </c>
      <c r="N202" s="141"/>
      <c r="O202" s="75"/>
      <c r="P202" s="75"/>
      <c r="Q202" s="75"/>
      <c r="R202" s="75"/>
      <c r="S202" s="75"/>
      <c r="T202" s="75"/>
      <c r="U202" s="11"/>
      <c r="V202" s="221">
        <f t="shared" si="6"/>
        <v>0</v>
      </c>
      <c r="W202" s="221">
        <f t="shared" si="7"/>
        <v>0</v>
      </c>
      <c r="X202" s="1"/>
      <c r="Y202" s="1"/>
      <c r="Z202" s="1"/>
      <c r="AA202" s="1"/>
      <c r="AB202" s="1"/>
    </row>
    <row r="203" spans="1:28" s="5" customFormat="1" ht="39.6" customHeight="1">
      <c r="A203" s="180">
        <v>184</v>
      </c>
      <c r="B203" s="233"/>
      <c r="C203" s="234"/>
      <c r="D203" s="233"/>
      <c r="E203" s="133"/>
      <c r="F203" s="133"/>
      <c r="G203" s="134"/>
      <c r="H203" s="135"/>
      <c r="I203" s="229" t="str">
        <f>IF(H203="","",VLOOKUP(H203,'（非表示）選択肢①'!$A$3:$B$8,2,0))</f>
        <v/>
      </c>
      <c r="J203" s="136"/>
      <c r="K203" s="137"/>
      <c r="L203" s="138"/>
      <c r="M203" s="236" t="str">
        <f>IF(L203="","",VLOOKUP(L203,'（非表示）選択肢①'!$E$3:$F$14,2,0))</f>
        <v/>
      </c>
      <c r="N203" s="141"/>
      <c r="O203" s="75"/>
      <c r="P203" s="75"/>
      <c r="Q203" s="75"/>
      <c r="R203" s="75"/>
      <c r="S203" s="75"/>
      <c r="T203" s="75"/>
      <c r="U203" s="11"/>
      <c r="V203" s="221">
        <f t="shared" si="6"/>
        <v>0</v>
      </c>
      <c r="W203" s="221">
        <f t="shared" si="7"/>
        <v>0</v>
      </c>
      <c r="X203" s="1"/>
      <c r="Y203" s="1"/>
      <c r="Z203" s="1"/>
      <c r="AA203" s="1"/>
      <c r="AB203" s="1"/>
    </row>
    <row r="204" spans="1:28" s="5" customFormat="1" ht="39.6" customHeight="1">
      <c r="A204" s="180">
        <v>185</v>
      </c>
      <c r="B204" s="233"/>
      <c r="C204" s="234"/>
      <c r="D204" s="233"/>
      <c r="E204" s="133"/>
      <c r="F204" s="133"/>
      <c r="G204" s="134"/>
      <c r="H204" s="135"/>
      <c r="I204" s="147" t="str">
        <f>IF(H204="","",VLOOKUP(H204,'（非表示）選択肢①'!$A$3:$B$8,2,0))</f>
        <v/>
      </c>
      <c r="J204" s="136"/>
      <c r="K204" s="137"/>
      <c r="L204" s="138"/>
      <c r="M204" s="236" t="str">
        <f>IF(L204="","",VLOOKUP(L204,'（非表示）選択肢①'!$E$3:$F$14,2,0))</f>
        <v/>
      </c>
      <c r="N204" s="141"/>
      <c r="O204" s="75"/>
      <c r="P204" s="75"/>
      <c r="Q204" s="75"/>
      <c r="R204" s="75"/>
      <c r="S204" s="75"/>
      <c r="T204" s="75"/>
      <c r="U204" s="11"/>
      <c r="V204" s="221">
        <f t="shared" si="6"/>
        <v>0</v>
      </c>
      <c r="W204" s="221">
        <f t="shared" si="7"/>
        <v>0</v>
      </c>
      <c r="X204" s="1"/>
      <c r="Y204" s="1"/>
      <c r="Z204" s="1"/>
      <c r="AA204" s="1"/>
      <c r="AB204" s="1"/>
    </row>
    <row r="205" spans="1:28" s="5" customFormat="1" ht="39.6" customHeight="1">
      <c r="A205" s="180">
        <v>186</v>
      </c>
      <c r="B205" s="233"/>
      <c r="C205" s="234"/>
      <c r="D205" s="233"/>
      <c r="E205" s="133"/>
      <c r="F205" s="133"/>
      <c r="G205" s="134"/>
      <c r="H205" s="135"/>
      <c r="I205" s="147" t="str">
        <f>IF(H205="","",VLOOKUP(H205,'（非表示）選択肢①'!$A$3:$B$8,2,0))</f>
        <v/>
      </c>
      <c r="J205" s="136"/>
      <c r="K205" s="137"/>
      <c r="L205" s="138"/>
      <c r="M205" s="236" t="str">
        <f>IF(L205="","",VLOOKUP(L205,'（非表示）選択肢①'!$E$3:$F$14,2,0))</f>
        <v/>
      </c>
      <c r="N205" s="141"/>
      <c r="O205" s="75"/>
      <c r="P205" s="75"/>
      <c r="Q205" s="75"/>
      <c r="R205" s="75"/>
      <c r="S205" s="75"/>
      <c r="T205" s="75"/>
      <c r="U205" s="11"/>
      <c r="V205" s="221">
        <f t="shared" si="6"/>
        <v>0</v>
      </c>
      <c r="W205" s="221">
        <f t="shared" si="7"/>
        <v>0</v>
      </c>
      <c r="X205" s="1"/>
      <c r="Y205" s="1"/>
      <c r="Z205" s="1"/>
      <c r="AA205" s="1"/>
      <c r="AB205" s="1"/>
    </row>
    <row r="206" spans="1:28" s="5" customFormat="1" ht="39.6" customHeight="1">
      <c r="A206" s="180">
        <v>187</v>
      </c>
      <c r="B206" s="233"/>
      <c r="C206" s="234"/>
      <c r="D206" s="233"/>
      <c r="E206" s="133"/>
      <c r="F206" s="133"/>
      <c r="G206" s="134"/>
      <c r="H206" s="135"/>
      <c r="I206" s="147" t="str">
        <f>IF(H206="","",VLOOKUP(H206,'（非表示）選択肢①'!$A$3:$B$8,2,0))</f>
        <v/>
      </c>
      <c r="J206" s="136"/>
      <c r="K206" s="137"/>
      <c r="L206" s="138"/>
      <c r="M206" s="236" t="str">
        <f>IF(L206="","",VLOOKUP(L206,'（非表示）選択肢①'!$E$3:$F$14,2,0))</f>
        <v/>
      </c>
      <c r="N206" s="141"/>
      <c r="O206" s="75"/>
      <c r="P206" s="75"/>
      <c r="Q206" s="75"/>
      <c r="R206" s="75"/>
      <c r="S206" s="75"/>
      <c r="T206" s="75"/>
      <c r="U206" s="11"/>
      <c r="V206" s="221">
        <f t="shared" si="6"/>
        <v>0</v>
      </c>
      <c r="W206" s="221">
        <f t="shared" si="7"/>
        <v>0</v>
      </c>
      <c r="X206" s="1"/>
      <c r="Y206" s="1"/>
      <c r="Z206" s="1"/>
      <c r="AA206" s="1"/>
      <c r="AB206" s="1"/>
    </row>
    <row r="207" spans="1:28" s="5" customFormat="1" ht="39.6" customHeight="1">
      <c r="A207" s="180">
        <v>188</v>
      </c>
      <c r="B207" s="233"/>
      <c r="C207" s="234"/>
      <c r="D207" s="233"/>
      <c r="E207" s="133"/>
      <c r="F207" s="133"/>
      <c r="G207" s="134"/>
      <c r="H207" s="135"/>
      <c r="I207" s="147" t="str">
        <f>IF(H207="","",VLOOKUP(H207,'（非表示）選択肢①'!$A$3:$B$8,2,0))</f>
        <v/>
      </c>
      <c r="J207" s="136"/>
      <c r="K207" s="137"/>
      <c r="L207" s="138"/>
      <c r="M207" s="236" t="str">
        <f>IF(L207="","",VLOOKUP(L207,'（非表示）選択肢①'!$E$3:$F$14,2,0))</f>
        <v/>
      </c>
      <c r="N207" s="141"/>
      <c r="O207" s="75"/>
      <c r="P207" s="75"/>
      <c r="Q207" s="75"/>
      <c r="R207" s="75"/>
      <c r="S207" s="75"/>
      <c r="T207" s="75"/>
      <c r="U207" s="11"/>
      <c r="V207" s="221">
        <f t="shared" si="6"/>
        <v>0</v>
      </c>
      <c r="W207" s="221">
        <f t="shared" si="7"/>
        <v>0</v>
      </c>
      <c r="X207" s="1"/>
      <c r="Y207" s="1"/>
      <c r="Z207" s="1"/>
      <c r="AA207" s="1"/>
      <c r="AB207" s="1"/>
    </row>
    <row r="208" spans="1:28" s="5" customFormat="1" ht="39.6" customHeight="1">
      <c r="A208" s="180">
        <v>189</v>
      </c>
      <c r="B208" s="233"/>
      <c r="C208" s="234"/>
      <c r="D208" s="233"/>
      <c r="E208" s="133"/>
      <c r="F208" s="133"/>
      <c r="G208" s="134"/>
      <c r="H208" s="135"/>
      <c r="I208" s="229" t="str">
        <f>IF(H208="","",VLOOKUP(H208,'（非表示）選択肢①'!$A$3:$B$8,2,0))</f>
        <v/>
      </c>
      <c r="J208" s="136"/>
      <c r="K208" s="137"/>
      <c r="L208" s="138"/>
      <c r="M208" s="236" t="str">
        <f>IF(L208="","",VLOOKUP(L208,'（非表示）選択肢①'!$E$3:$F$14,2,0))</f>
        <v/>
      </c>
      <c r="N208" s="141"/>
      <c r="O208" s="75"/>
      <c r="P208" s="75"/>
      <c r="Q208" s="75"/>
      <c r="R208" s="75"/>
      <c r="S208" s="75"/>
      <c r="T208" s="75"/>
      <c r="U208" s="11"/>
      <c r="V208" s="221">
        <f t="shared" si="6"/>
        <v>0</v>
      </c>
      <c r="W208" s="221">
        <f t="shared" si="7"/>
        <v>0</v>
      </c>
      <c r="X208" s="1"/>
      <c r="Y208" s="1"/>
      <c r="Z208" s="1"/>
      <c r="AA208" s="1"/>
      <c r="AB208" s="1"/>
    </row>
    <row r="209" spans="1:28" s="5" customFormat="1" ht="39.6" customHeight="1">
      <c r="A209" s="180">
        <v>190</v>
      </c>
      <c r="B209" s="233"/>
      <c r="C209" s="234"/>
      <c r="D209" s="233"/>
      <c r="E209" s="133"/>
      <c r="F209" s="133"/>
      <c r="G209" s="134"/>
      <c r="H209" s="135"/>
      <c r="I209" s="147" t="str">
        <f>IF(H209="","",VLOOKUP(H209,'（非表示）選択肢①'!$A$3:$B$8,2,0))</f>
        <v/>
      </c>
      <c r="J209" s="136"/>
      <c r="K209" s="137"/>
      <c r="L209" s="138"/>
      <c r="M209" s="236" t="str">
        <f>IF(L209="","",VLOOKUP(L209,'（非表示）選択肢①'!$E$3:$F$14,2,0))</f>
        <v/>
      </c>
      <c r="N209" s="141"/>
      <c r="O209" s="75"/>
      <c r="P209" s="75"/>
      <c r="Q209" s="75"/>
      <c r="R209" s="75"/>
      <c r="S209" s="75"/>
      <c r="T209" s="75"/>
      <c r="U209" s="11"/>
      <c r="V209" s="221">
        <f t="shared" si="6"/>
        <v>0</v>
      </c>
      <c r="W209" s="221">
        <f t="shared" si="7"/>
        <v>0</v>
      </c>
      <c r="X209" s="1"/>
      <c r="Y209" s="1"/>
      <c r="Z209" s="1"/>
      <c r="AA209" s="1"/>
      <c r="AB209" s="1"/>
    </row>
    <row r="210" spans="1:28" s="5" customFormat="1" ht="39.6" customHeight="1">
      <c r="A210" s="180">
        <v>191</v>
      </c>
      <c r="B210" s="233"/>
      <c r="C210" s="234"/>
      <c r="D210" s="233"/>
      <c r="E210" s="133"/>
      <c r="F210" s="133"/>
      <c r="G210" s="134"/>
      <c r="H210" s="135"/>
      <c r="I210" s="147" t="str">
        <f>IF(H210="","",VLOOKUP(H210,'（非表示）選択肢①'!$A$3:$B$8,2,0))</f>
        <v/>
      </c>
      <c r="J210" s="136"/>
      <c r="K210" s="137"/>
      <c r="L210" s="138"/>
      <c r="M210" s="236" t="str">
        <f>IF(L210="","",VLOOKUP(L210,'（非表示）選択肢①'!$E$3:$F$14,2,0))</f>
        <v/>
      </c>
      <c r="N210" s="141"/>
      <c r="O210" s="75"/>
      <c r="P210" s="75"/>
      <c r="Q210" s="75"/>
      <c r="R210" s="75"/>
      <c r="S210" s="75"/>
      <c r="T210" s="75"/>
      <c r="U210" s="11"/>
      <c r="V210" s="221">
        <f t="shared" si="6"/>
        <v>0</v>
      </c>
      <c r="W210" s="221">
        <f t="shared" si="7"/>
        <v>0</v>
      </c>
      <c r="X210" s="1"/>
      <c r="Y210" s="1"/>
      <c r="Z210" s="1"/>
      <c r="AA210" s="1"/>
      <c r="AB210" s="1"/>
    </row>
    <row r="211" spans="1:28" s="5" customFormat="1" ht="39.6" customHeight="1">
      <c r="A211" s="180">
        <v>192</v>
      </c>
      <c r="B211" s="233"/>
      <c r="C211" s="234"/>
      <c r="D211" s="233"/>
      <c r="E211" s="133"/>
      <c r="F211" s="133"/>
      <c r="G211" s="134"/>
      <c r="H211" s="135"/>
      <c r="I211" s="147" t="str">
        <f>IF(H211="","",VLOOKUP(H211,'（非表示）選択肢①'!$A$3:$B$8,2,0))</f>
        <v/>
      </c>
      <c r="J211" s="136"/>
      <c r="K211" s="137"/>
      <c r="L211" s="138"/>
      <c r="M211" s="236" t="str">
        <f>IF(L211="","",VLOOKUP(L211,'（非表示）選択肢①'!$E$3:$F$14,2,0))</f>
        <v/>
      </c>
      <c r="N211" s="141"/>
      <c r="O211" s="75"/>
      <c r="P211" s="75"/>
      <c r="Q211" s="75"/>
      <c r="R211" s="75"/>
      <c r="S211" s="75"/>
      <c r="T211" s="75"/>
      <c r="U211" s="11"/>
      <c r="V211" s="221">
        <f t="shared" si="6"/>
        <v>0</v>
      </c>
      <c r="W211" s="221">
        <f t="shared" si="7"/>
        <v>0</v>
      </c>
      <c r="X211" s="1"/>
      <c r="Y211" s="1"/>
      <c r="Z211" s="1"/>
      <c r="AA211" s="1"/>
      <c r="AB211" s="1"/>
    </row>
    <row r="212" spans="1:28" s="5" customFormat="1" ht="39.6" customHeight="1">
      <c r="A212" s="180">
        <v>193</v>
      </c>
      <c r="B212" s="233"/>
      <c r="C212" s="234"/>
      <c r="D212" s="233"/>
      <c r="E212" s="133"/>
      <c r="F212" s="133"/>
      <c r="G212" s="134"/>
      <c r="H212" s="135"/>
      <c r="I212" s="147" t="str">
        <f>IF(H212="","",VLOOKUP(H212,'（非表示）選択肢①'!$A$3:$B$8,2,0))</f>
        <v/>
      </c>
      <c r="J212" s="136"/>
      <c r="K212" s="137"/>
      <c r="L212" s="138"/>
      <c r="M212" s="236" t="str">
        <f>IF(L212="","",VLOOKUP(L212,'（非表示）選択肢①'!$E$3:$F$14,2,0))</f>
        <v/>
      </c>
      <c r="N212" s="141"/>
      <c r="O212" s="75"/>
      <c r="P212" s="75"/>
      <c r="Q212" s="75"/>
      <c r="R212" s="75"/>
      <c r="S212" s="75"/>
      <c r="T212" s="75"/>
      <c r="U212" s="11"/>
      <c r="V212" s="221">
        <f t="shared" ref="V212:V275" si="8">COUNTIF($F$15:$F$319,F212)</f>
        <v>0</v>
      </c>
      <c r="W212" s="221">
        <f t="shared" ref="W212:W275" si="9">COUNTIF($G$15:$G$319,G212)</f>
        <v>0</v>
      </c>
      <c r="X212" s="1"/>
      <c r="Y212" s="1"/>
      <c r="Z212" s="1"/>
      <c r="AA212" s="1"/>
      <c r="AB212" s="1"/>
    </row>
    <row r="213" spans="1:28" s="5" customFormat="1" ht="39.6" customHeight="1">
      <c r="A213" s="180">
        <v>194</v>
      </c>
      <c r="B213" s="233"/>
      <c r="C213" s="234"/>
      <c r="D213" s="233"/>
      <c r="E213" s="133"/>
      <c r="F213" s="133"/>
      <c r="G213" s="134"/>
      <c r="H213" s="135"/>
      <c r="I213" s="229" t="str">
        <f>IF(H213="","",VLOOKUP(H213,'（非表示）選択肢①'!$A$3:$B$8,2,0))</f>
        <v/>
      </c>
      <c r="J213" s="136"/>
      <c r="K213" s="137"/>
      <c r="L213" s="138"/>
      <c r="M213" s="236" t="str">
        <f>IF(L213="","",VLOOKUP(L213,'（非表示）選択肢①'!$E$3:$F$14,2,0))</f>
        <v/>
      </c>
      <c r="N213" s="141"/>
      <c r="O213" s="75"/>
      <c r="P213" s="75"/>
      <c r="Q213" s="75"/>
      <c r="R213" s="75"/>
      <c r="S213" s="75"/>
      <c r="T213" s="75"/>
      <c r="U213" s="11"/>
      <c r="V213" s="221">
        <f t="shared" si="8"/>
        <v>0</v>
      </c>
      <c r="W213" s="221">
        <f t="shared" si="9"/>
        <v>0</v>
      </c>
      <c r="X213" s="1"/>
      <c r="Y213" s="1"/>
      <c r="Z213" s="1"/>
      <c r="AA213" s="1"/>
      <c r="AB213" s="1"/>
    </row>
    <row r="214" spans="1:28" s="5" customFormat="1" ht="39.6" customHeight="1">
      <c r="A214" s="180">
        <v>195</v>
      </c>
      <c r="B214" s="233"/>
      <c r="C214" s="234"/>
      <c r="D214" s="233"/>
      <c r="E214" s="133"/>
      <c r="F214" s="133"/>
      <c r="G214" s="134"/>
      <c r="H214" s="135"/>
      <c r="I214" s="147" t="str">
        <f>IF(H214="","",VLOOKUP(H214,'（非表示）選択肢①'!$A$3:$B$8,2,0))</f>
        <v/>
      </c>
      <c r="J214" s="136"/>
      <c r="K214" s="137"/>
      <c r="L214" s="138"/>
      <c r="M214" s="236" t="str">
        <f>IF(L214="","",VLOOKUP(L214,'（非表示）選択肢①'!$E$3:$F$14,2,0))</f>
        <v/>
      </c>
      <c r="N214" s="141"/>
      <c r="O214" s="75"/>
      <c r="P214" s="75"/>
      <c r="Q214" s="75"/>
      <c r="R214" s="75"/>
      <c r="S214" s="75"/>
      <c r="T214" s="75"/>
      <c r="U214" s="11"/>
      <c r="V214" s="221">
        <f t="shared" si="8"/>
        <v>0</v>
      </c>
      <c r="W214" s="221">
        <f t="shared" si="9"/>
        <v>0</v>
      </c>
      <c r="X214" s="1"/>
      <c r="Y214" s="1"/>
      <c r="Z214" s="1"/>
      <c r="AA214" s="1"/>
      <c r="AB214" s="1"/>
    </row>
    <row r="215" spans="1:28" s="5" customFormat="1" ht="39.6" customHeight="1">
      <c r="A215" s="180">
        <v>196</v>
      </c>
      <c r="B215" s="233"/>
      <c r="C215" s="234"/>
      <c r="D215" s="233"/>
      <c r="E215" s="133"/>
      <c r="F215" s="133"/>
      <c r="G215" s="134"/>
      <c r="H215" s="135"/>
      <c r="I215" s="147" t="str">
        <f>IF(H215="","",VLOOKUP(H215,'（非表示）選択肢①'!$A$3:$B$8,2,0))</f>
        <v/>
      </c>
      <c r="J215" s="136"/>
      <c r="K215" s="137"/>
      <c r="L215" s="138"/>
      <c r="M215" s="236" t="str">
        <f>IF(L215="","",VLOOKUP(L215,'（非表示）選択肢①'!$E$3:$F$14,2,0))</f>
        <v/>
      </c>
      <c r="N215" s="141"/>
      <c r="O215" s="75"/>
      <c r="P215" s="75"/>
      <c r="Q215" s="75"/>
      <c r="R215" s="75"/>
      <c r="S215" s="75"/>
      <c r="T215" s="75"/>
      <c r="U215" s="11"/>
      <c r="V215" s="221">
        <f t="shared" si="8"/>
        <v>0</v>
      </c>
      <c r="W215" s="221">
        <f t="shared" si="9"/>
        <v>0</v>
      </c>
      <c r="X215" s="1"/>
      <c r="Y215" s="1"/>
      <c r="Z215" s="1"/>
      <c r="AA215" s="1"/>
      <c r="AB215" s="1"/>
    </row>
    <row r="216" spans="1:28" s="5" customFormat="1" ht="39.6" customHeight="1">
      <c r="A216" s="180">
        <v>197</v>
      </c>
      <c r="B216" s="233"/>
      <c r="C216" s="234"/>
      <c r="D216" s="233"/>
      <c r="E216" s="133"/>
      <c r="F216" s="133"/>
      <c r="G216" s="134"/>
      <c r="H216" s="135"/>
      <c r="I216" s="147" t="str">
        <f>IF(H216="","",VLOOKUP(H216,'（非表示）選択肢①'!$A$3:$B$8,2,0))</f>
        <v/>
      </c>
      <c r="J216" s="136"/>
      <c r="K216" s="137"/>
      <c r="L216" s="138"/>
      <c r="M216" s="236" t="str">
        <f>IF(L216="","",VLOOKUP(L216,'（非表示）選択肢①'!$E$3:$F$14,2,0))</f>
        <v/>
      </c>
      <c r="N216" s="141"/>
      <c r="O216" s="75"/>
      <c r="P216" s="75"/>
      <c r="Q216" s="75"/>
      <c r="R216" s="75"/>
      <c r="S216" s="75"/>
      <c r="T216" s="75"/>
      <c r="U216" s="11"/>
      <c r="V216" s="221">
        <f t="shared" si="8"/>
        <v>0</v>
      </c>
      <c r="W216" s="221">
        <f t="shared" si="9"/>
        <v>0</v>
      </c>
      <c r="X216" s="1"/>
      <c r="Y216" s="1"/>
      <c r="Z216" s="1"/>
      <c r="AA216" s="1"/>
      <c r="AB216" s="1"/>
    </row>
    <row r="217" spans="1:28" s="5" customFormat="1" ht="39.6" customHeight="1">
      <c r="A217" s="180">
        <v>198</v>
      </c>
      <c r="B217" s="233"/>
      <c r="C217" s="234"/>
      <c r="D217" s="233"/>
      <c r="E217" s="133"/>
      <c r="F217" s="133"/>
      <c r="G217" s="134"/>
      <c r="H217" s="135"/>
      <c r="I217" s="147" t="str">
        <f>IF(H217="","",VLOOKUP(H217,'（非表示）選択肢①'!$A$3:$B$8,2,0))</f>
        <v/>
      </c>
      <c r="J217" s="136"/>
      <c r="K217" s="137"/>
      <c r="L217" s="138"/>
      <c r="M217" s="236" t="str">
        <f>IF(L217="","",VLOOKUP(L217,'（非表示）選択肢①'!$E$3:$F$14,2,0))</f>
        <v/>
      </c>
      <c r="N217" s="141"/>
      <c r="O217" s="75"/>
      <c r="P217" s="75"/>
      <c r="Q217" s="75"/>
      <c r="R217" s="75"/>
      <c r="S217" s="75"/>
      <c r="T217" s="75"/>
      <c r="U217" s="11"/>
      <c r="V217" s="221">
        <f t="shared" si="8"/>
        <v>0</v>
      </c>
      <c r="W217" s="221">
        <f t="shared" si="9"/>
        <v>0</v>
      </c>
      <c r="X217" s="1"/>
      <c r="Y217" s="1"/>
      <c r="Z217" s="1"/>
      <c r="AA217" s="1"/>
      <c r="AB217" s="1"/>
    </row>
    <row r="218" spans="1:28" s="5" customFormat="1" ht="39.6" customHeight="1">
      <c r="A218" s="180">
        <v>199</v>
      </c>
      <c r="B218" s="233"/>
      <c r="C218" s="234"/>
      <c r="D218" s="233"/>
      <c r="E218" s="133"/>
      <c r="F218" s="133"/>
      <c r="G218" s="134"/>
      <c r="H218" s="135"/>
      <c r="I218" s="229" t="str">
        <f>IF(H218="","",VLOOKUP(H218,'（非表示）選択肢①'!$A$3:$B$8,2,0))</f>
        <v/>
      </c>
      <c r="J218" s="136"/>
      <c r="K218" s="137"/>
      <c r="L218" s="138"/>
      <c r="M218" s="236" t="str">
        <f>IF(L218="","",VLOOKUP(L218,'（非表示）選択肢①'!$E$3:$F$14,2,0))</f>
        <v/>
      </c>
      <c r="N218" s="141"/>
      <c r="O218" s="75"/>
      <c r="P218" s="75"/>
      <c r="Q218" s="75"/>
      <c r="R218" s="75"/>
      <c r="S218" s="75"/>
      <c r="T218" s="75"/>
      <c r="U218" s="11"/>
      <c r="V218" s="221">
        <f t="shared" si="8"/>
        <v>0</v>
      </c>
      <c r="W218" s="221">
        <f t="shared" si="9"/>
        <v>0</v>
      </c>
      <c r="X218" s="1"/>
      <c r="Y218" s="1"/>
      <c r="Z218" s="1"/>
      <c r="AA218" s="1"/>
      <c r="AB218" s="1"/>
    </row>
    <row r="219" spans="1:28" s="5" customFormat="1" ht="39.6" customHeight="1">
      <c r="A219" s="180">
        <v>200</v>
      </c>
      <c r="B219" s="233"/>
      <c r="C219" s="234"/>
      <c r="D219" s="233"/>
      <c r="E219" s="133"/>
      <c r="F219" s="133"/>
      <c r="G219" s="134"/>
      <c r="H219" s="135"/>
      <c r="I219" s="147" t="str">
        <f>IF(H219="","",VLOOKUP(H219,'（非表示）選択肢①'!$A$3:$B$8,2,0))</f>
        <v/>
      </c>
      <c r="J219" s="136"/>
      <c r="K219" s="137"/>
      <c r="L219" s="138"/>
      <c r="M219" s="236" t="str">
        <f>IF(L219="","",VLOOKUP(L219,'（非表示）選択肢①'!$E$3:$F$14,2,0))</f>
        <v/>
      </c>
      <c r="N219" s="141"/>
      <c r="O219" s="75"/>
      <c r="P219" s="75"/>
      <c r="Q219" s="75"/>
      <c r="R219" s="75"/>
      <c r="S219" s="75"/>
      <c r="T219" s="75"/>
      <c r="U219" s="11"/>
      <c r="V219" s="221">
        <f t="shared" si="8"/>
        <v>0</v>
      </c>
      <c r="W219" s="221">
        <f t="shared" si="9"/>
        <v>0</v>
      </c>
      <c r="X219" s="1"/>
      <c r="Y219" s="1"/>
      <c r="Z219" s="1"/>
      <c r="AA219" s="1"/>
      <c r="AB219" s="1"/>
    </row>
    <row r="220" spans="1:28" s="5" customFormat="1" ht="39.6" customHeight="1">
      <c r="A220" s="180">
        <v>201</v>
      </c>
      <c r="B220" s="233"/>
      <c r="C220" s="234"/>
      <c r="D220" s="233"/>
      <c r="E220" s="133"/>
      <c r="F220" s="133"/>
      <c r="G220" s="134"/>
      <c r="H220" s="135"/>
      <c r="I220" s="147" t="str">
        <f>IF(H220="","",VLOOKUP(H220,'（非表示）選択肢①'!$A$3:$B$8,2,0))</f>
        <v/>
      </c>
      <c r="J220" s="136"/>
      <c r="K220" s="137"/>
      <c r="L220" s="138"/>
      <c r="M220" s="236" t="str">
        <f>IF(L220="","",VLOOKUP(L220,'（非表示）選択肢①'!$E$3:$F$14,2,0))</f>
        <v/>
      </c>
      <c r="N220" s="141"/>
      <c r="O220" s="75"/>
      <c r="P220" s="75"/>
      <c r="Q220" s="75"/>
      <c r="R220" s="75"/>
      <c r="S220" s="75"/>
      <c r="T220" s="75"/>
      <c r="U220" s="11"/>
      <c r="V220" s="221">
        <f t="shared" si="8"/>
        <v>0</v>
      </c>
      <c r="W220" s="221">
        <f t="shared" si="9"/>
        <v>0</v>
      </c>
      <c r="X220" s="1"/>
      <c r="Y220" s="1"/>
      <c r="Z220" s="1"/>
      <c r="AA220" s="1"/>
      <c r="AB220" s="1"/>
    </row>
    <row r="221" spans="1:28" s="5" customFormat="1" ht="39.6" customHeight="1">
      <c r="A221" s="180">
        <v>202</v>
      </c>
      <c r="B221" s="233"/>
      <c r="C221" s="234"/>
      <c r="D221" s="233"/>
      <c r="E221" s="133"/>
      <c r="F221" s="133"/>
      <c r="G221" s="134"/>
      <c r="H221" s="135"/>
      <c r="I221" s="147" t="str">
        <f>IF(H221="","",VLOOKUP(H221,'（非表示）選択肢①'!$A$3:$B$8,2,0))</f>
        <v/>
      </c>
      <c r="J221" s="136"/>
      <c r="K221" s="137"/>
      <c r="L221" s="138"/>
      <c r="M221" s="236" t="str">
        <f>IF(L221="","",VLOOKUP(L221,'（非表示）選択肢①'!$E$3:$F$14,2,0))</f>
        <v/>
      </c>
      <c r="N221" s="141"/>
      <c r="O221" s="75"/>
      <c r="P221" s="75"/>
      <c r="Q221" s="75"/>
      <c r="R221" s="75"/>
      <c r="S221" s="75"/>
      <c r="T221" s="75"/>
      <c r="U221" s="11"/>
      <c r="V221" s="221">
        <f t="shared" si="8"/>
        <v>0</v>
      </c>
      <c r="W221" s="221">
        <f t="shared" si="9"/>
        <v>0</v>
      </c>
      <c r="X221" s="1"/>
      <c r="Y221" s="1"/>
      <c r="Z221" s="1"/>
      <c r="AA221" s="1"/>
      <c r="AB221" s="1"/>
    </row>
    <row r="222" spans="1:28" s="5" customFormat="1" ht="39.6" customHeight="1">
      <c r="A222" s="180">
        <v>203</v>
      </c>
      <c r="B222" s="233"/>
      <c r="C222" s="234"/>
      <c r="D222" s="233"/>
      <c r="E222" s="133"/>
      <c r="F222" s="133"/>
      <c r="G222" s="134"/>
      <c r="H222" s="135"/>
      <c r="I222" s="147" t="str">
        <f>IF(H222="","",VLOOKUP(H222,'（非表示）選択肢①'!$A$3:$B$8,2,0))</f>
        <v/>
      </c>
      <c r="J222" s="136"/>
      <c r="K222" s="137"/>
      <c r="L222" s="138"/>
      <c r="M222" s="236" t="str">
        <f>IF(L222="","",VLOOKUP(L222,'（非表示）選択肢①'!$E$3:$F$14,2,0))</f>
        <v/>
      </c>
      <c r="N222" s="141"/>
      <c r="O222" s="75"/>
      <c r="P222" s="75"/>
      <c r="Q222" s="75"/>
      <c r="R222" s="75"/>
      <c r="S222" s="75"/>
      <c r="T222" s="75"/>
      <c r="U222" s="11"/>
      <c r="V222" s="221">
        <f t="shared" si="8"/>
        <v>0</v>
      </c>
      <c r="W222" s="221">
        <f t="shared" si="9"/>
        <v>0</v>
      </c>
      <c r="X222" s="1"/>
      <c r="Y222" s="1"/>
      <c r="Z222" s="1"/>
      <c r="AA222" s="1"/>
      <c r="AB222" s="1"/>
    </row>
    <row r="223" spans="1:28" s="5" customFormat="1" ht="39.6" customHeight="1">
      <c r="A223" s="180">
        <v>204</v>
      </c>
      <c r="B223" s="233"/>
      <c r="C223" s="234"/>
      <c r="D223" s="233"/>
      <c r="E223" s="133"/>
      <c r="F223" s="133"/>
      <c r="G223" s="134"/>
      <c r="H223" s="135"/>
      <c r="I223" s="229" t="str">
        <f>IF(H223="","",VLOOKUP(H223,'（非表示）選択肢①'!$A$3:$B$8,2,0))</f>
        <v/>
      </c>
      <c r="J223" s="136"/>
      <c r="K223" s="137"/>
      <c r="L223" s="138"/>
      <c r="M223" s="236" t="str">
        <f>IF(L223="","",VLOOKUP(L223,'（非表示）選択肢①'!$E$3:$F$14,2,0))</f>
        <v/>
      </c>
      <c r="N223" s="141"/>
      <c r="O223" s="75"/>
      <c r="P223" s="75"/>
      <c r="Q223" s="75"/>
      <c r="R223" s="75"/>
      <c r="S223" s="75"/>
      <c r="T223" s="75"/>
      <c r="U223" s="11"/>
      <c r="V223" s="221">
        <f t="shared" si="8"/>
        <v>0</v>
      </c>
      <c r="W223" s="221">
        <f t="shared" si="9"/>
        <v>0</v>
      </c>
      <c r="X223" s="1"/>
      <c r="Y223" s="1"/>
      <c r="Z223" s="1"/>
      <c r="AA223" s="1"/>
      <c r="AB223" s="1"/>
    </row>
    <row r="224" spans="1:28" s="5" customFormat="1" ht="39.6" customHeight="1">
      <c r="A224" s="180">
        <v>205</v>
      </c>
      <c r="B224" s="233"/>
      <c r="C224" s="234"/>
      <c r="D224" s="233"/>
      <c r="E224" s="133"/>
      <c r="F224" s="133"/>
      <c r="G224" s="134"/>
      <c r="H224" s="135"/>
      <c r="I224" s="147" t="str">
        <f>IF(H224="","",VLOOKUP(H224,'（非表示）選択肢①'!$A$3:$B$8,2,0))</f>
        <v/>
      </c>
      <c r="J224" s="136"/>
      <c r="K224" s="137"/>
      <c r="L224" s="138"/>
      <c r="M224" s="236" t="str">
        <f>IF(L224="","",VLOOKUP(L224,'（非表示）選択肢①'!$E$3:$F$14,2,0))</f>
        <v/>
      </c>
      <c r="N224" s="141"/>
      <c r="O224" s="75"/>
      <c r="P224" s="75"/>
      <c r="Q224" s="75"/>
      <c r="R224" s="75"/>
      <c r="S224" s="75"/>
      <c r="T224" s="75"/>
      <c r="U224" s="11"/>
      <c r="V224" s="221">
        <f t="shared" si="8"/>
        <v>0</v>
      </c>
      <c r="W224" s="221">
        <f t="shared" si="9"/>
        <v>0</v>
      </c>
      <c r="X224" s="1"/>
      <c r="Y224" s="1"/>
      <c r="Z224" s="1"/>
      <c r="AA224" s="1"/>
      <c r="AB224" s="1"/>
    </row>
    <row r="225" spans="1:28" s="5" customFormat="1" ht="39.6" customHeight="1">
      <c r="A225" s="180">
        <v>206</v>
      </c>
      <c r="B225" s="233"/>
      <c r="C225" s="234"/>
      <c r="D225" s="233"/>
      <c r="E225" s="133"/>
      <c r="F225" s="133"/>
      <c r="G225" s="134"/>
      <c r="H225" s="135"/>
      <c r="I225" s="147" t="str">
        <f>IF(H225="","",VLOOKUP(H225,'（非表示）選択肢①'!$A$3:$B$8,2,0))</f>
        <v/>
      </c>
      <c r="J225" s="136"/>
      <c r="K225" s="137"/>
      <c r="L225" s="138"/>
      <c r="M225" s="236" t="str">
        <f>IF(L225="","",VLOOKUP(L225,'（非表示）選択肢①'!$E$3:$F$14,2,0))</f>
        <v/>
      </c>
      <c r="N225" s="141"/>
      <c r="O225" s="75"/>
      <c r="P225" s="75"/>
      <c r="Q225" s="75"/>
      <c r="R225" s="75"/>
      <c r="S225" s="75"/>
      <c r="T225" s="75"/>
      <c r="U225" s="11"/>
      <c r="V225" s="221">
        <f t="shared" si="8"/>
        <v>0</v>
      </c>
      <c r="W225" s="221">
        <f t="shared" si="9"/>
        <v>0</v>
      </c>
      <c r="X225" s="1"/>
      <c r="Y225" s="1"/>
      <c r="Z225" s="1"/>
      <c r="AA225" s="1"/>
      <c r="AB225" s="1"/>
    </row>
    <row r="226" spans="1:28" s="5" customFormat="1" ht="39.6" customHeight="1">
      <c r="A226" s="180">
        <v>207</v>
      </c>
      <c r="B226" s="233"/>
      <c r="C226" s="234"/>
      <c r="D226" s="233"/>
      <c r="E226" s="133"/>
      <c r="F226" s="133"/>
      <c r="G226" s="134"/>
      <c r="H226" s="135"/>
      <c r="I226" s="147" t="str">
        <f>IF(H226="","",VLOOKUP(H226,'（非表示）選択肢①'!$A$3:$B$8,2,0))</f>
        <v/>
      </c>
      <c r="J226" s="136"/>
      <c r="K226" s="137"/>
      <c r="L226" s="138"/>
      <c r="M226" s="236" t="str">
        <f>IF(L226="","",VLOOKUP(L226,'（非表示）選択肢①'!$E$3:$F$14,2,0))</f>
        <v/>
      </c>
      <c r="N226" s="141"/>
      <c r="O226" s="75"/>
      <c r="P226" s="75"/>
      <c r="Q226" s="75"/>
      <c r="R226" s="75"/>
      <c r="S226" s="75"/>
      <c r="T226" s="75"/>
      <c r="U226" s="11"/>
      <c r="V226" s="221">
        <f t="shared" si="8"/>
        <v>0</v>
      </c>
      <c r="W226" s="221">
        <f t="shared" si="9"/>
        <v>0</v>
      </c>
      <c r="X226" s="1"/>
      <c r="Y226" s="1"/>
      <c r="Z226" s="1"/>
      <c r="AA226" s="1"/>
      <c r="AB226" s="1"/>
    </row>
    <row r="227" spans="1:28" s="5" customFormat="1" ht="39.6" customHeight="1">
      <c r="A227" s="180">
        <v>208</v>
      </c>
      <c r="B227" s="233"/>
      <c r="C227" s="234"/>
      <c r="D227" s="233"/>
      <c r="E227" s="133"/>
      <c r="F227" s="133"/>
      <c r="G227" s="134"/>
      <c r="H227" s="135"/>
      <c r="I227" s="147" t="str">
        <f>IF(H227="","",VLOOKUP(H227,'（非表示）選択肢①'!$A$3:$B$8,2,0))</f>
        <v/>
      </c>
      <c r="J227" s="136"/>
      <c r="K227" s="137"/>
      <c r="L227" s="138"/>
      <c r="M227" s="236" t="str">
        <f>IF(L227="","",VLOOKUP(L227,'（非表示）選択肢①'!$E$3:$F$14,2,0))</f>
        <v/>
      </c>
      <c r="N227" s="141"/>
      <c r="O227" s="75"/>
      <c r="P227" s="75"/>
      <c r="Q227" s="75"/>
      <c r="R227" s="75"/>
      <c r="S227" s="75"/>
      <c r="T227" s="75"/>
      <c r="U227" s="11"/>
      <c r="V227" s="221">
        <f t="shared" si="8"/>
        <v>0</v>
      </c>
      <c r="W227" s="221">
        <f t="shared" si="9"/>
        <v>0</v>
      </c>
      <c r="X227" s="1"/>
      <c r="Y227" s="1"/>
      <c r="Z227" s="1"/>
      <c r="AA227" s="1"/>
      <c r="AB227" s="1"/>
    </row>
    <row r="228" spans="1:28" s="5" customFormat="1" ht="39.6" customHeight="1">
      <c r="A228" s="180">
        <v>209</v>
      </c>
      <c r="B228" s="233"/>
      <c r="C228" s="234"/>
      <c r="D228" s="233"/>
      <c r="E228" s="133"/>
      <c r="F228" s="133"/>
      <c r="G228" s="134"/>
      <c r="H228" s="135"/>
      <c r="I228" s="229" t="str">
        <f>IF(H228="","",VLOOKUP(H228,'（非表示）選択肢①'!$A$3:$B$8,2,0))</f>
        <v/>
      </c>
      <c r="J228" s="136"/>
      <c r="K228" s="137"/>
      <c r="L228" s="138"/>
      <c r="M228" s="236" t="str">
        <f>IF(L228="","",VLOOKUP(L228,'（非表示）選択肢①'!$E$3:$F$14,2,0))</f>
        <v/>
      </c>
      <c r="N228" s="141"/>
      <c r="O228" s="75"/>
      <c r="P228" s="75"/>
      <c r="Q228" s="75"/>
      <c r="R228" s="75"/>
      <c r="S228" s="75"/>
      <c r="T228" s="75"/>
      <c r="U228" s="11"/>
      <c r="V228" s="221">
        <f t="shared" si="8"/>
        <v>0</v>
      </c>
      <c r="W228" s="221">
        <f t="shared" si="9"/>
        <v>0</v>
      </c>
      <c r="X228" s="1"/>
      <c r="Y228" s="1"/>
      <c r="Z228" s="1"/>
      <c r="AA228" s="1"/>
      <c r="AB228" s="1"/>
    </row>
    <row r="229" spans="1:28" s="5" customFormat="1" ht="39.6" customHeight="1">
      <c r="A229" s="180">
        <v>210</v>
      </c>
      <c r="B229" s="233"/>
      <c r="C229" s="234"/>
      <c r="D229" s="233"/>
      <c r="E229" s="133"/>
      <c r="F229" s="133"/>
      <c r="G229" s="134"/>
      <c r="H229" s="135"/>
      <c r="I229" s="147" t="str">
        <f>IF(H229="","",VLOOKUP(H229,'（非表示）選択肢①'!$A$3:$B$8,2,0))</f>
        <v/>
      </c>
      <c r="J229" s="136"/>
      <c r="K229" s="137"/>
      <c r="L229" s="138"/>
      <c r="M229" s="236" t="str">
        <f>IF(L229="","",VLOOKUP(L229,'（非表示）選択肢①'!$E$3:$F$14,2,0))</f>
        <v/>
      </c>
      <c r="N229" s="141"/>
      <c r="O229" s="75"/>
      <c r="P229" s="75"/>
      <c r="Q229" s="75"/>
      <c r="R229" s="75"/>
      <c r="S229" s="75"/>
      <c r="T229" s="75"/>
      <c r="U229" s="11"/>
      <c r="V229" s="221">
        <f t="shared" si="8"/>
        <v>0</v>
      </c>
      <c r="W229" s="221">
        <f t="shared" si="9"/>
        <v>0</v>
      </c>
      <c r="X229" s="1"/>
      <c r="Y229" s="1"/>
      <c r="Z229" s="1"/>
      <c r="AA229" s="1"/>
      <c r="AB229" s="1"/>
    </row>
    <row r="230" spans="1:28" s="5" customFormat="1" ht="39.6" customHeight="1">
      <c r="A230" s="180">
        <v>211</v>
      </c>
      <c r="B230" s="233"/>
      <c r="C230" s="234"/>
      <c r="D230" s="233"/>
      <c r="E230" s="133"/>
      <c r="F230" s="133"/>
      <c r="G230" s="134"/>
      <c r="H230" s="135"/>
      <c r="I230" s="147" t="str">
        <f>IF(H230="","",VLOOKUP(H230,'（非表示）選択肢①'!$A$3:$B$8,2,0))</f>
        <v/>
      </c>
      <c r="J230" s="136"/>
      <c r="K230" s="137"/>
      <c r="L230" s="138"/>
      <c r="M230" s="236" t="str">
        <f>IF(L230="","",VLOOKUP(L230,'（非表示）選択肢①'!$E$3:$F$14,2,0))</f>
        <v/>
      </c>
      <c r="N230" s="141"/>
      <c r="O230" s="75"/>
      <c r="P230" s="75"/>
      <c r="Q230" s="75"/>
      <c r="R230" s="75"/>
      <c r="S230" s="75"/>
      <c r="T230" s="75"/>
      <c r="U230" s="11"/>
      <c r="V230" s="221">
        <f t="shared" si="8"/>
        <v>0</v>
      </c>
      <c r="W230" s="221">
        <f t="shared" si="9"/>
        <v>0</v>
      </c>
      <c r="X230" s="1"/>
      <c r="Y230" s="1"/>
      <c r="Z230" s="1"/>
      <c r="AA230" s="1"/>
      <c r="AB230" s="1"/>
    </row>
    <row r="231" spans="1:28" s="5" customFormat="1" ht="39.6" customHeight="1">
      <c r="A231" s="180">
        <v>212</v>
      </c>
      <c r="B231" s="233"/>
      <c r="C231" s="234"/>
      <c r="D231" s="233"/>
      <c r="E231" s="133"/>
      <c r="F231" s="133"/>
      <c r="G231" s="134"/>
      <c r="H231" s="135"/>
      <c r="I231" s="147" t="str">
        <f>IF(H231="","",VLOOKUP(H231,'（非表示）選択肢①'!$A$3:$B$8,2,0))</f>
        <v/>
      </c>
      <c r="J231" s="136"/>
      <c r="K231" s="137"/>
      <c r="L231" s="138"/>
      <c r="M231" s="236" t="str">
        <f>IF(L231="","",VLOOKUP(L231,'（非表示）選択肢①'!$E$3:$F$14,2,0))</f>
        <v/>
      </c>
      <c r="N231" s="141"/>
      <c r="O231" s="75"/>
      <c r="P231" s="75"/>
      <c r="Q231" s="75"/>
      <c r="R231" s="75"/>
      <c r="S231" s="75"/>
      <c r="T231" s="75"/>
      <c r="U231" s="11"/>
      <c r="V231" s="221">
        <f t="shared" si="8"/>
        <v>0</v>
      </c>
      <c r="W231" s="221">
        <f t="shared" si="9"/>
        <v>0</v>
      </c>
      <c r="X231" s="1"/>
      <c r="Y231" s="1"/>
      <c r="Z231" s="1"/>
      <c r="AA231" s="1"/>
      <c r="AB231" s="1"/>
    </row>
    <row r="232" spans="1:28" s="5" customFormat="1" ht="39.6" customHeight="1">
      <c r="A232" s="180">
        <v>213</v>
      </c>
      <c r="B232" s="233"/>
      <c r="C232" s="234"/>
      <c r="D232" s="233"/>
      <c r="E232" s="133"/>
      <c r="F232" s="133"/>
      <c r="G232" s="134"/>
      <c r="H232" s="135"/>
      <c r="I232" s="147" t="str">
        <f>IF(H232="","",VLOOKUP(H232,'（非表示）選択肢①'!$A$3:$B$8,2,0))</f>
        <v/>
      </c>
      <c r="J232" s="136"/>
      <c r="K232" s="137"/>
      <c r="L232" s="138"/>
      <c r="M232" s="236" t="str">
        <f>IF(L232="","",VLOOKUP(L232,'（非表示）選択肢①'!$E$3:$F$14,2,0))</f>
        <v/>
      </c>
      <c r="N232" s="141"/>
      <c r="O232" s="75"/>
      <c r="P232" s="75"/>
      <c r="Q232" s="75"/>
      <c r="R232" s="75"/>
      <c r="S232" s="75"/>
      <c r="T232" s="75"/>
      <c r="U232" s="11"/>
      <c r="V232" s="221">
        <f t="shared" si="8"/>
        <v>0</v>
      </c>
      <c r="W232" s="221">
        <f t="shared" si="9"/>
        <v>0</v>
      </c>
      <c r="X232" s="1"/>
      <c r="Y232" s="1"/>
      <c r="Z232" s="1"/>
      <c r="AA232" s="1"/>
      <c r="AB232" s="1"/>
    </row>
    <row r="233" spans="1:28" s="5" customFormat="1" ht="39.6" customHeight="1">
      <c r="A233" s="180">
        <v>214</v>
      </c>
      <c r="B233" s="233"/>
      <c r="C233" s="234"/>
      <c r="D233" s="233"/>
      <c r="E233" s="133"/>
      <c r="F233" s="133"/>
      <c r="G233" s="134"/>
      <c r="H233" s="135"/>
      <c r="I233" s="229" t="str">
        <f>IF(H233="","",VLOOKUP(H233,'（非表示）選択肢①'!$A$3:$B$8,2,0))</f>
        <v/>
      </c>
      <c r="J233" s="136"/>
      <c r="K233" s="137"/>
      <c r="L233" s="138"/>
      <c r="M233" s="236" t="str">
        <f>IF(L233="","",VLOOKUP(L233,'（非表示）選択肢①'!$E$3:$F$14,2,0))</f>
        <v/>
      </c>
      <c r="N233" s="141"/>
      <c r="O233" s="75"/>
      <c r="P233" s="75"/>
      <c r="Q233" s="75"/>
      <c r="R233" s="75"/>
      <c r="S233" s="75"/>
      <c r="T233" s="75"/>
      <c r="U233" s="11"/>
      <c r="V233" s="221">
        <f t="shared" si="8"/>
        <v>0</v>
      </c>
      <c r="W233" s="221">
        <f t="shared" si="9"/>
        <v>0</v>
      </c>
      <c r="X233" s="1"/>
      <c r="Y233" s="1"/>
      <c r="Z233" s="1"/>
      <c r="AA233" s="1"/>
      <c r="AB233" s="1"/>
    </row>
    <row r="234" spans="1:28" s="5" customFormat="1" ht="39.6" customHeight="1">
      <c r="A234" s="180">
        <v>215</v>
      </c>
      <c r="B234" s="233"/>
      <c r="C234" s="234"/>
      <c r="D234" s="233"/>
      <c r="E234" s="133"/>
      <c r="F234" s="133"/>
      <c r="G234" s="134"/>
      <c r="H234" s="135"/>
      <c r="I234" s="147" t="str">
        <f>IF(H234="","",VLOOKUP(H234,'（非表示）選択肢①'!$A$3:$B$8,2,0))</f>
        <v/>
      </c>
      <c r="J234" s="136"/>
      <c r="K234" s="137"/>
      <c r="L234" s="138"/>
      <c r="M234" s="236" t="str">
        <f>IF(L234="","",VLOOKUP(L234,'（非表示）選択肢①'!$E$3:$F$14,2,0))</f>
        <v/>
      </c>
      <c r="N234" s="141"/>
      <c r="O234" s="75"/>
      <c r="P234" s="75"/>
      <c r="Q234" s="75"/>
      <c r="R234" s="75"/>
      <c r="S234" s="75"/>
      <c r="T234" s="75"/>
      <c r="U234" s="11"/>
      <c r="V234" s="221">
        <f t="shared" si="8"/>
        <v>0</v>
      </c>
      <c r="W234" s="221">
        <f t="shared" si="9"/>
        <v>0</v>
      </c>
      <c r="X234" s="1"/>
      <c r="Y234" s="1"/>
      <c r="Z234" s="1"/>
      <c r="AA234" s="1"/>
      <c r="AB234" s="1"/>
    </row>
    <row r="235" spans="1:28" s="5" customFormat="1" ht="39.6" customHeight="1">
      <c r="A235" s="180">
        <v>216</v>
      </c>
      <c r="B235" s="233"/>
      <c r="C235" s="234"/>
      <c r="D235" s="233"/>
      <c r="E235" s="133"/>
      <c r="F235" s="133"/>
      <c r="G235" s="134"/>
      <c r="H235" s="135"/>
      <c r="I235" s="147" t="str">
        <f>IF(H235="","",VLOOKUP(H235,'（非表示）選択肢①'!$A$3:$B$8,2,0))</f>
        <v/>
      </c>
      <c r="J235" s="136"/>
      <c r="K235" s="137"/>
      <c r="L235" s="138"/>
      <c r="M235" s="236" t="str">
        <f>IF(L235="","",VLOOKUP(L235,'（非表示）選択肢①'!$E$3:$F$14,2,0))</f>
        <v/>
      </c>
      <c r="N235" s="141"/>
      <c r="O235" s="75"/>
      <c r="P235" s="75"/>
      <c r="Q235" s="75"/>
      <c r="R235" s="75"/>
      <c r="S235" s="75"/>
      <c r="T235" s="75"/>
      <c r="U235" s="11"/>
      <c r="V235" s="221">
        <f t="shared" si="8"/>
        <v>0</v>
      </c>
      <c r="W235" s="221">
        <f t="shared" si="9"/>
        <v>0</v>
      </c>
      <c r="X235" s="1"/>
      <c r="Y235" s="1"/>
      <c r="Z235" s="1"/>
      <c r="AA235" s="1"/>
      <c r="AB235" s="1"/>
    </row>
    <row r="236" spans="1:28" s="5" customFormat="1" ht="39.6" customHeight="1">
      <c r="A236" s="180">
        <v>217</v>
      </c>
      <c r="B236" s="233"/>
      <c r="C236" s="234"/>
      <c r="D236" s="233"/>
      <c r="E236" s="133"/>
      <c r="F236" s="133"/>
      <c r="G236" s="134"/>
      <c r="H236" s="135"/>
      <c r="I236" s="147" t="str">
        <f>IF(H236="","",VLOOKUP(H236,'（非表示）選択肢①'!$A$3:$B$8,2,0))</f>
        <v/>
      </c>
      <c r="J236" s="136"/>
      <c r="K236" s="137"/>
      <c r="L236" s="138"/>
      <c r="M236" s="236" t="str">
        <f>IF(L236="","",VLOOKUP(L236,'（非表示）選択肢①'!$E$3:$F$14,2,0))</f>
        <v/>
      </c>
      <c r="N236" s="141"/>
      <c r="O236" s="75"/>
      <c r="P236" s="75"/>
      <c r="Q236" s="75"/>
      <c r="R236" s="75"/>
      <c r="S236" s="75"/>
      <c r="T236" s="75"/>
      <c r="U236" s="11"/>
      <c r="V236" s="221">
        <f t="shared" si="8"/>
        <v>0</v>
      </c>
      <c r="W236" s="221">
        <f t="shared" si="9"/>
        <v>0</v>
      </c>
      <c r="X236" s="1"/>
      <c r="Y236" s="1"/>
      <c r="Z236" s="1"/>
      <c r="AA236" s="1"/>
      <c r="AB236" s="1"/>
    </row>
    <row r="237" spans="1:28" s="5" customFormat="1" ht="39.6" customHeight="1">
      <c r="A237" s="180">
        <v>218</v>
      </c>
      <c r="B237" s="233"/>
      <c r="C237" s="234"/>
      <c r="D237" s="233"/>
      <c r="E237" s="133"/>
      <c r="F237" s="133"/>
      <c r="G237" s="134"/>
      <c r="H237" s="135"/>
      <c r="I237" s="147" t="str">
        <f>IF(H237="","",VLOOKUP(H237,'（非表示）選択肢①'!$A$3:$B$8,2,0))</f>
        <v/>
      </c>
      <c r="J237" s="136"/>
      <c r="K237" s="137"/>
      <c r="L237" s="138"/>
      <c r="M237" s="236" t="str">
        <f>IF(L237="","",VLOOKUP(L237,'（非表示）選択肢①'!$E$3:$F$14,2,0))</f>
        <v/>
      </c>
      <c r="N237" s="141"/>
      <c r="O237" s="75"/>
      <c r="P237" s="75"/>
      <c r="Q237" s="75"/>
      <c r="R237" s="75"/>
      <c r="S237" s="75"/>
      <c r="T237" s="75"/>
      <c r="U237" s="11"/>
      <c r="V237" s="221">
        <f t="shared" si="8"/>
        <v>0</v>
      </c>
      <c r="W237" s="221">
        <f t="shared" si="9"/>
        <v>0</v>
      </c>
      <c r="X237" s="1"/>
      <c r="Y237" s="1"/>
      <c r="Z237" s="1"/>
      <c r="AA237" s="1"/>
      <c r="AB237" s="1"/>
    </row>
    <row r="238" spans="1:28" s="5" customFormat="1" ht="39.6" customHeight="1">
      <c r="A238" s="180">
        <v>219</v>
      </c>
      <c r="B238" s="233"/>
      <c r="C238" s="234"/>
      <c r="D238" s="233"/>
      <c r="E238" s="133"/>
      <c r="F238" s="133"/>
      <c r="G238" s="134"/>
      <c r="H238" s="135"/>
      <c r="I238" s="229" t="str">
        <f>IF(H238="","",VLOOKUP(H238,'（非表示）選択肢①'!$A$3:$B$8,2,0))</f>
        <v/>
      </c>
      <c r="J238" s="136"/>
      <c r="K238" s="137"/>
      <c r="L238" s="138"/>
      <c r="M238" s="236" t="str">
        <f>IF(L238="","",VLOOKUP(L238,'（非表示）選択肢①'!$E$3:$F$14,2,0))</f>
        <v/>
      </c>
      <c r="N238" s="141"/>
      <c r="O238" s="75"/>
      <c r="P238" s="75"/>
      <c r="Q238" s="75"/>
      <c r="R238" s="75"/>
      <c r="S238" s="75"/>
      <c r="T238" s="75"/>
      <c r="U238" s="11"/>
      <c r="V238" s="221">
        <f t="shared" si="8"/>
        <v>0</v>
      </c>
      <c r="W238" s="221">
        <f t="shared" si="9"/>
        <v>0</v>
      </c>
      <c r="X238" s="1"/>
      <c r="Y238" s="1"/>
      <c r="Z238" s="1"/>
      <c r="AA238" s="1"/>
      <c r="AB238" s="1"/>
    </row>
    <row r="239" spans="1:28" s="5" customFormat="1" ht="39.6" customHeight="1">
      <c r="A239" s="180">
        <v>220</v>
      </c>
      <c r="B239" s="233"/>
      <c r="C239" s="234"/>
      <c r="D239" s="233"/>
      <c r="E239" s="133"/>
      <c r="F239" s="133"/>
      <c r="G239" s="134"/>
      <c r="H239" s="135"/>
      <c r="I239" s="147" t="str">
        <f>IF(H239="","",VLOOKUP(H239,'（非表示）選択肢①'!$A$3:$B$8,2,0))</f>
        <v/>
      </c>
      <c r="J239" s="136"/>
      <c r="K239" s="137"/>
      <c r="L239" s="138"/>
      <c r="M239" s="236" t="str">
        <f>IF(L239="","",VLOOKUP(L239,'（非表示）選択肢①'!$E$3:$F$14,2,0))</f>
        <v/>
      </c>
      <c r="N239" s="141"/>
      <c r="O239" s="75"/>
      <c r="P239" s="75"/>
      <c r="Q239" s="75"/>
      <c r="R239" s="75"/>
      <c r="S239" s="75"/>
      <c r="T239" s="75"/>
      <c r="U239" s="11"/>
      <c r="V239" s="221">
        <f t="shared" si="8"/>
        <v>0</v>
      </c>
      <c r="W239" s="221">
        <f t="shared" si="9"/>
        <v>0</v>
      </c>
      <c r="X239" s="1"/>
      <c r="Y239" s="1"/>
      <c r="Z239" s="1"/>
      <c r="AA239" s="1"/>
      <c r="AB239" s="1"/>
    </row>
    <row r="240" spans="1:28" s="5" customFormat="1" ht="39.6" customHeight="1">
      <c r="A240" s="180">
        <v>221</v>
      </c>
      <c r="B240" s="233"/>
      <c r="C240" s="234"/>
      <c r="D240" s="233"/>
      <c r="E240" s="133"/>
      <c r="F240" s="133"/>
      <c r="G240" s="134"/>
      <c r="H240" s="135"/>
      <c r="I240" s="147" t="str">
        <f>IF(H240="","",VLOOKUP(H240,'（非表示）選択肢①'!$A$3:$B$8,2,0))</f>
        <v/>
      </c>
      <c r="J240" s="136"/>
      <c r="K240" s="137"/>
      <c r="L240" s="138"/>
      <c r="M240" s="236" t="str">
        <f>IF(L240="","",VLOOKUP(L240,'（非表示）選択肢①'!$E$3:$F$14,2,0))</f>
        <v/>
      </c>
      <c r="N240" s="141"/>
      <c r="O240" s="75"/>
      <c r="P240" s="75"/>
      <c r="Q240" s="75"/>
      <c r="R240" s="75"/>
      <c r="S240" s="75"/>
      <c r="T240" s="75"/>
      <c r="U240" s="11"/>
      <c r="V240" s="221">
        <f t="shared" si="8"/>
        <v>0</v>
      </c>
      <c r="W240" s="221">
        <f t="shared" si="9"/>
        <v>0</v>
      </c>
      <c r="X240" s="1"/>
      <c r="Y240" s="1"/>
      <c r="Z240" s="1"/>
      <c r="AA240" s="1"/>
      <c r="AB240" s="1"/>
    </row>
    <row r="241" spans="1:28" s="5" customFormat="1" ht="39.6" customHeight="1">
      <c r="A241" s="180">
        <v>222</v>
      </c>
      <c r="B241" s="233"/>
      <c r="C241" s="234"/>
      <c r="D241" s="233"/>
      <c r="E241" s="133"/>
      <c r="F241" s="133"/>
      <c r="G241" s="134"/>
      <c r="H241" s="135"/>
      <c r="I241" s="147" t="str">
        <f>IF(H241="","",VLOOKUP(H241,'（非表示）選択肢①'!$A$3:$B$8,2,0))</f>
        <v/>
      </c>
      <c r="J241" s="136"/>
      <c r="K241" s="137"/>
      <c r="L241" s="138"/>
      <c r="M241" s="236" t="str">
        <f>IF(L241="","",VLOOKUP(L241,'（非表示）選択肢①'!$E$3:$F$14,2,0))</f>
        <v/>
      </c>
      <c r="N241" s="141"/>
      <c r="O241" s="75"/>
      <c r="P241" s="75"/>
      <c r="Q241" s="75"/>
      <c r="R241" s="75"/>
      <c r="S241" s="75"/>
      <c r="T241" s="75"/>
      <c r="U241" s="11"/>
      <c r="V241" s="221">
        <f t="shared" si="8"/>
        <v>0</v>
      </c>
      <c r="W241" s="221">
        <f t="shared" si="9"/>
        <v>0</v>
      </c>
      <c r="X241" s="1"/>
      <c r="Y241" s="1"/>
      <c r="Z241" s="1"/>
      <c r="AA241" s="1"/>
      <c r="AB241" s="1"/>
    </row>
    <row r="242" spans="1:28" s="5" customFormat="1" ht="39.6" customHeight="1">
      <c r="A242" s="180">
        <v>223</v>
      </c>
      <c r="B242" s="233"/>
      <c r="C242" s="234"/>
      <c r="D242" s="233"/>
      <c r="E242" s="133"/>
      <c r="F242" s="133"/>
      <c r="G242" s="134"/>
      <c r="H242" s="135"/>
      <c r="I242" s="147" t="str">
        <f>IF(H242="","",VLOOKUP(H242,'（非表示）選択肢①'!$A$3:$B$8,2,0))</f>
        <v/>
      </c>
      <c r="J242" s="136"/>
      <c r="K242" s="137"/>
      <c r="L242" s="138"/>
      <c r="M242" s="236" t="str">
        <f>IF(L242="","",VLOOKUP(L242,'（非表示）選択肢①'!$E$3:$F$14,2,0))</f>
        <v/>
      </c>
      <c r="N242" s="141"/>
      <c r="O242" s="75"/>
      <c r="P242" s="75"/>
      <c r="Q242" s="75"/>
      <c r="R242" s="75"/>
      <c r="S242" s="75"/>
      <c r="T242" s="75"/>
      <c r="U242" s="11"/>
      <c r="V242" s="221">
        <f t="shared" si="8"/>
        <v>0</v>
      </c>
      <c r="W242" s="221">
        <f t="shared" si="9"/>
        <v>0</v>
      </c>
      <c r="X242" s="1"/>
      <c r="Y242" s="1"/>
      <c r="Z242" s="1"/>
      <c r="AA242" s="1"/>
      <c r="AB242" s="1"/>
    </row>
    <row r="243" spans="1:28" s="5" customFormat="1" ht="39.6" customHeight="1">
      <c r="A243" s="180">
        <v>224</v>
      </c>
      <c r="B243" s="233"/>
      <c r="C243" s="234"/>
      <c r="D243" s="233"/>
      <c r="E243" s="133"/>
      <c r="F243" s="133"/>
      <c r="G243" s="134"/>
      <c r="H243" s="135"/>
      <c r="I243" s="229" t="str">
        <f>IF(H243="","",VLOOKUP(H243,'（非表示）選択肢①'!$A$3:$B$8,2,0))</f>
        <v/>
      </c>
      <c r="J243" s="136"/>
      <c r="K243" s="137"/>
      <c r="L243" s="138"/>
      <c r="M243" s="236" t="str">
        <f>IF(L243="","",VLOOKUP(L243,'（非表示）選択肢①'!$E$3:$F$14,2,0))</f>
        <v/>
      </c>
      <c r="N243" s="141"/>
      <c r="O243" s="75"/>
      <c r="P243" s="75"/>
      <c r="Q243" s="75"/>
      <c r="R243" s="75"/>
      <c r="S243" s="75"/>
      <c r="T243" s="75"/>
      <c r="U243" s="11"/>
      <c r="V243" s="221">
        <f t="shared" si="8"/>
        <v>0</v>
      </c>
      <c r="W243" s="221">
        <f t="shared" si="9"/>
        <v>0</v>
      </c>
      <c r="X243" s="1"/>
      <c r="Y243" s="1"/>
      <c r="Z243" s="1"/>
      <c r="AA243" s="1"/>
      <c r="AB243" s="1"/>
    </row>
    <row r="244" spans="1:28" s="5" customFormat="1" ht="39.6" customHeight="1">
      <c r="A244" s="180">
        <v>225</v>
      </c>
      <c r="B244" s="233"/>
      <c r="C244" s="234"/>
      <c r="D244" s="233"/>
      <c r="E244" s="133"/>
      <c r="F244" s="133"/>
      <c r="G244" s="134"/>
      <c r="H244" s="135"/>
      <c r="I244" s="147" t="str">
        <f>IF(H244="","",VLOOKUP(H244,'（非表示）選択肢①'!$A$3:$B$8,2,0))</f>
        <v/>
      </c>
      <c r="J244" s="136"/>
      <c r="K244" s="137"/>
      <c r="L244" s="138"/>
      <c r="M244" s="236" t="str">
        <f>IF(L244="","",VLOOKUP(L244,'（非表示）選択肢①'!$E$3:$F$14,2,0))</f>
        <v/>
      </c>
      <c r="N244" s="141"/>
      <c r="O244" s="75"/>
      <c r="P244" s="75"/>
      <c r="Q244" s="75"/>
      <c r="R244" s="75"/>
      <c r="S244" s="75"/>
      <c r="T244" s="75"/>
      <c r="U244" s="11"/>
      <c r="V244" s="221">
        <f t="shared" si="8"/>
        <v>0</v>
      </c>
      <c r="W244" s="221">
        <f t="shared" si="9"/>
        <v>0</v>
      </c>
      <c r="X244" s="1"/>
      <c r="Y244" s="1"/>
      <c r="Z244" s="1"/>
      <c r="AA244" s="1"/>
      <c r="AB244" s="1"/>
    </row>
    <row r="245" spans="1:28" s="5" customFormat="1" ht="39.6" customHeight="1">
      <c r="A245" s="180">
        <v>226</v>
      </c>
      <c r="B245" s="233"/>
      <c r="C245" s="234"/>
      <c r="D245" s="233"/>
      <c r="E245" s="133"/>
      <c r="F245" s="133"/>
      <c r="G245" s="134"/>
      <c r="H245" s="135"/>
      <c r="I245" s="147" t="str">
        <f>IF(H245="","",VLOOKUP(H245,'（非表示）選択肢①'!$A$3:$B$8,2,0))</f>
        <v/>
      </c>
      <c r="J245" s="136"/>
      <c r="K245" s="137"/>
      <c r="L245" s="138"/>
      <c r="M245" s="236" t="str">
        <f>IF(L245="","",VLOOKUP(L245,'（非表示）選択肢①'!$E$3:$F$14,2,0))</f>
        <v/>
      </c>
      <c r="N245" s="141"/>
      <c r="O245" s="75"/>
      <c r="P245" s="75"/>
      <c r="Q245" s="75"/>
      <c r="R245" s="75"/>
      <c r="S245" s="75"/>
      <c r="T245" s="75"/>
      <c r="U245" s="11"/>
      <c r="V245" s="221">
        <f t="shared" si="8"/>
        <v>0</v>
      </c>
      <c r="W245" s="221">
        <f t="shared" si="9"/>
        <v>0</v>
      </c>
      <c r="X245" s="1"/>
      <c r="Y245" s="1"/>
      <c r="Z245" s="1"/>
      <c r="AA245" s="1"/>
      <c r="AB245" s="1"/>
    </row>
    <row r="246" spans="1:28" s="5" customFormat="1" ht="39.6" customHeight="1">
      <c r="A246" s="180">
        <v>227</v>
      </c>
      <c r="B246" s="233"/>
      <c r="C246" s="234"/>
      <c r="D246" s="233"/>
      <c r="E246" s="133"/>
      <c r="F246" s="133"/>
      <c r="G246" s="134"/>
      <c r="H246" s="135"/>
      <c r="I246" s="147" t="str">
        <f>IF(H246="","",VLOOKUP(H246,'（非表示）選択肢①'!$A$3:$B$8,2,0))</f>
        <v/>
      </c>
      <c r="J246" s="136"/>
      <c r="K246" s="137"/>
      <c r="L246" s="138"/>
      <c r="M246" s="236" t="str">
        <f>IF(L246="","",VLOOKUP(L246,'（非表示）選択肢①'!$E$3:$F$14,2,0))</f>
        <v/>
      </c>
      <c r="N246" s="141"/>
      <c r="O246" s="75"/>
      <c r="P246" s="75"/>
      <c r="Q246" s="75"/>
      <c r="R246" s="75"/>
      <c r="S246" s="75"/>
      <c r="T246" s="75"/>
      <c r="U246" s="11"/>
      <c r="V246" s="221">
        <f t="shared" si="8"/>
        <v>0</v>
      </c>
      <c r="W246" s="221">
        <f t="shared" si="9"/>
        <v>0</v>
      </c>
      <c r="X246" s="1"/>
      <c r="Y246" s="1"/>
      <c r="Z246" s="1"/>
      <c r="AA246" s="1"/>
      <c r="AB246" s="1"/>
    </row>
    <row r="247" spans="1:28" s="5" customFormat="1" ht="39.6" customHeight="1">
      <c r="A247" s="180">
        <v>228</v>
      </c>
      <c r="B247" s="233"/>
      <c r="C247" s="234"/>
      <c r="D247" s="233"/>
      <c r="E247" s="133"/>
      <c r="F247" s="133"/>
      <c r="G247" s="134"/>
      <c r="H247" s="135"/>
      <c r="I247" s="147" t="str">
        <f>IF(H247="","",VLOOKUP(H247,'（非表示）選択肢①'!$A$3:$B$8,2,0))</f>
        <v/>
      </c>
      <c r="J247" s="136"/>
      <c r="K247" s="137"/>
      <c r="L247" s="138"/>
      <c r="M247" s="236" t="str">
        <f>IF(L247="","",VLOOKUP(L247,'（非表示）選択肢①'!$E$3:$F$14,2,0))</f>
        <v/>
      </c>
      <c r="N247" s="141"/>
      <c r="O247" s="75"/>
      <c r="P247" s="75"/>
      <c r="Q247" s="75"/>
      <c r="R247" s="75"/>
      <c r="S247" s="75"/>
      <c r="T247" s="75"/>
      <c r="U247" s="11"/>
      <c r="V247" s="221">
        <f t="shared" si="8"/>
        <v>0</v>
      </c>
      <c r="W247" s="221">
        <f t="shared" si="9"/>
        <v>0</v>
      </c>
      <c r="X247" s="1"/>
      <c r="Y247" s="1"/>
      <c r="Z247" s="1"/>
      <c r="AA247" s="1"/>
      <c r="AB247" s="1"/>
    </row>
    <row r="248" spans="1:28" s="5" customFormat="1" ht="39.6" customHeight="1">
      <c r="A248" s="180">
        <v>229</v>
      </c>
      <c r="B248" s="233"/>
      <c r="C248" s="234"/>
      <c r="D248" s="233"/>
      <c r="E248" s="133"/>
      <c r="F248" s="133"/>
      <c r="G248" s="134"/>
      <c r="H248" s="135"/>
      <c r="I248" s="229" t="str">
        <f>IF(H248="","",VLOOKUP(H248,'（非表示）選択肢①'!$A$3:$B$8,2,0))</f>
        <v/>
      </c>
      <c r="J248" s="136"/>
      <c r="K248" s="137"/>
      <c r="L248" s="138"/>
      <c r="M248" s="236" t="str">
        <f>IF(L248="","",VLOOKUP(L248,'（非表示）選択肢①'!$E$3:$F$14,2,0))</f>
        <v/>
      </c>
      <c r="N248" s="141"/>
      <c r="O248" s="75"/>
      <c r="P248" s="75"/>
      <c r="Q248" s="75"/>
      <c r="R248" s="75"/>
      <c r="S248" s="75"/>
      <c r="T248" s="75"/>
      <c r="U248" s="11"/>
      <c r="V248" s="221">
        <f t="shared" si="8"/>
        <v>0</v>
      </c>
      <c r="W248" s="221">
        <f t="shared" si="9"/>
        <v>0</v>
      </c>
      <c r="X248" s="1"/>
      <c r="Y248" s="1"/>
      <c r="Z248" s="1"/>
      <c r="AA248" s="1"/>
      <c r="AB248" s="1"/>
    </row>
    <row r="249" spans="1:28" s="5" customFormat="1" ht="39.6" customHeight="1">
      <c r="A249" s="180">
        <v>230</v>
      </c>
      <c r="B249" s="233"/>
      <c r="C249" s="234"/>
      <c r="D249" s="233"/>
      <c r="E249" s="133"/>
      <c r="F249" s="133"/>
      <c r="G249" s="134"/>
      <c r="H249" s="135"/>
      <c r="I249" s="147" t="str">
        <f>IF(H249="","",VLOOKUP(H249,'（非表示）選択肢①'!$A$3:$B$8,2,0))</f>
        <v/>
      </c>
      <c r="J249" s="136"/>
      <c r="K249" s="137"/>
      <c r="L249" s="138"/>
      <c r="M249" s="236" t="str">
        <f>IF(L249="","",VLOOKUP(L249,'（非表示）選択肢①'!$E$3:$F$14,2,0))</f>
        <v/>
      </c>
      <c r="N249" s="141"/>
      <c r="O249" s="75"/>
      <c r="P249" s="75"/>
      <c r="Q249" s="75"/>
      <c r="R249" s="75"/>
      <c r="S249" s="75"/>
      <c r="T249" s="75"/>
      <c r="U249" s="11"/>
      <c r="V249" s="221">
        <f t="shared" si="8"/>
        <v>0</v>
      </c>
      <c r="W249" s="221">
        <f t="shared" si="9"/>
        <v>0</v>
      </c>
      <c r="X249" s="1"/>
      <c r="Y249" s="1"/>
      <c r="Z249" s="1"/>
      <c r="AA249" s="1"/>
      <c r="AB249" s="1"/>
    </row>
    <row r="250" spans="1:28" s="5" customFormat="1" ht="39.6" customHeight="1">
      <c r="A250" s="180">
        <v>231</v>
      </c>
      <c r="B250" s="233"/>
      <c r="C250" s="234"/>
      <c r="D250" s="233"/>
      <c r="E250" s="133"/>
      <c r="F250" s="133"/>
      <c r="G250" s="134"/>
      <c r="H250" s="135"/>
      <c r="I250" s="147" t="str">
        <f>IF(H250="","",VLOOKUP(H250,'（非表示）選択肢①'!$A$3:$B$8,2,0))</f>
        <v/>
      </c>
      <c r="J250" s="136"/>
      <c r="K250" s="137"/>
      <c r="L250" s="138"/>
      <c r="M250" s="236" t="str">
        <f>IF(L250="","",VLOOKUP(L250,'（非表示）選択肢①'!$E$3:$F$14,2,0))</f>
        <v/>
      </c>
      <c r="N250" s="141"/>
      <c r="O250" s="75"/>
      <c r="P250" s="75"/>
      <c r="Q250" s="75"/>
      <c r="R250" s="75"/>
      <c r="S250" s="75"/>
      <c r="T250" s="75"/>
      <c r="U250" s="11"/>
      <c r="V250" s="221">
        <f t="shared" si="8"/>
        <v>0</v>
      </c>
      <c r="W250" s="221">
        <f t="shared" si="9"/>
        <v>0</v>
      </c>
      <c r="X250" s="1"/>
      <c r="Y250" s="1"/>
      <c r="Z250" s="1"/>
      <c r="AA250" s="1"/>
      <c r="AB250" s="1"/>
    </row>
    <row r="251" spans="1:28" s="5" customFormat="1" ht="39.6" customHeight="1">
      <c r="A251" s="180">
        <v>232</v>
      </c>
      <c r="B251" s="233"/>
      <c r="C251" s="234"/>
      <c r="D251" s="233"/>
      <c r="E251" s="133"/>
      <c r="F251" s="133"/>
      <c r="G251" s="134"/>
      <c r="H251" s="135"/>
      <c r="I251" s="147" t="str">
        <f>IF(H251="","",VLOOKUP(H251,'（非表示）選択肢①'!$A$3:$B$8,2,0))</f>
        <v/>
      </c>
      <c r="J251" s="136"/>
      <c r="K251" s="137"/>
      <c r="L251" s="138"/>
      <c r="M251" s="236" t="str">
        <f>IF(L251="","",VLOOKUP(L251,'（非表示）選択肢①'!$E$3:$F$14,2,0))</f>
        <v/>
      </c>
      <c r="N251" s="141"/>
      <c r="O251" s="75"/>
      <c r="P251" s="75"/>
      <c r="Q251" s="75"/>
      <c r="R251" s="75"/>
      <c r="S251" s="75"/>
      <c r="T251" s="75"/>
      <c r="U251" s="11"/>
      <c r="V251" s="221">
        <f t="shared" si="8"/>
        <v>0</v>
      </c>
      <c r="W251" s="221">
        <f t="shared" si="9"/>
        <v>0</v>
      </c>
      <c r="X251" s="1"/>
      <c r="Y251" s="1"/>
      <c r="Z251" s="1"/>
      <c r="AA251" s="1"/>
      <c r="AB251" s="1"/>
    </row>
    <row r="252" spans="1:28" s="5" customFormat="1" ht="39.6" customHeight="1">
      <c r="A252" s="180">
        <v>233</v>
      </c>
      <c r="B252" s="233"/>
      <c r="C252" s="234"/>
      <c r="D252" s="233"/>
      <c r="E252" s="133"/>
      <c r="F252" s="133"/>
      <c r="G252" s="134"/>
      <c r="H252" s="135"/>
      <c r="I252" s="147" t="str">
        <f>IF(H252="","",VLOOKUP(H252,'（非表示）選択肢①'!$A$3:$B$8,2,0))</f>
        <v/>
      </c>
      <c r="J252" s="136"/>
      <c r="K252" s="137"/>
      <c r="L252" s="138"/>
      <c r="M252" s="236" t="str">
        <f>IF(L252="","",VLOOKUP(L252,'（非表示）選択肢①'!$E$3:$F$14,2,0))</f>
        <v/>
      </c>
      <c r="N252" s="141"/>
      <c r="O252" s="75"/>
      <c r="P252" s="75"/>
      <c r="Q252" s="75"/>
      <c r="R252" s="75"/>
      <c r="S252" s="75"/>
      <c r="T252" s="75"/>
      <c r="U252" s="11"/>
      <c r="V252" s="221">
        <f t="shared" si="8"/>
        <v>0</v>
      </c>
      <c r="W252" s="221">
        <f t="shared" si="9"/>
        <v>0</v>
      </c>
      <c r="X252" s="1"/>
      <c r="Y252" s="1"/>
      <c r="Z252" s="1"/>
      <c r="AA252" s="1"/>
      <c r="AB252" s="1"/>
    </row>
    <row r="253" spans="1:28" s="5" customFormat="1" ht="39.6" customHeight="1">
      <c r="A253" s="180">
        <v>234</v>
      </c>
      <c r="B253" s="233"/>
      <c r="C253" s="234"/>
      <c r="D253" s="233"/>
      <c r="E253" s="133"/>
      <c r="F253" s="133"/>
      <c r="G253" s="134"/>
      <c r="H253" s="135"/>
      <c r="I253" s="229" t="str">
        <f>IF(H253="","",VLOOKUP(H253,'（非表示）選択肢①'!$A$3:$B$8,2,0))</f>
        <v/>
      </c>
      <c r="J253" s="136"/>
      <c r="K253" s="137"/>
      <c r="L253" s="138"/>
      <c r="M253" s="236" t="str">
        <f>IF(L253="","",VLOOKUP(L253,'（非表示）選択肢①'!$E$3:$F$14,2,0))</f>
        <v/>
      </c>
      <c r="N253" s="141"/>
      <c r="O253" s="75"/>
      <c r="P253" s="75"/>
      <c r="Q253" s="75"/>
      <c r="R253" s="75"/>
      <c r="S253" s="75"/>
      <c r="T253" s="75"/>
      <c r="U253" s="11"/>
      <c r="V253" s="221">
        <f t="shared" si="8"/>
        <v>0</v>
      </c>
      <c r="W253" s="221">
        <f t="shared" si="9"/>
        <v>0</v>
      </c>
      <c r="X253" s="1"/>
      <c r="Y253" s="1"/>
      <c r="Z253" s="1"/>
      <c r="AA253" s="1"/>
      <c r="AB253" s="1"/>
    </row>
    <row r="254" spans="1:28" s="5" customFormat="1" ht="39.6" customHeight="1">
      <c r="A254" s="180">
        <v>235</v>
      </c>
      <c r="B254" s="233"/>
      <c r="C254" s="234"/>
      <c r="D254" s="233"/>
      <c r="E254" s="133"/>
      <c r="F254" s="133"/>
      <c r="G254" s="134"/>
      <c r="H254" s="135"/>
      <c r="I254" s="147" t="str">
        <f>IF(H254="","",VLOOKUP(H254,'（非表示）選択肢①'!$A$3:$B$8,2,0))</f>
        <v/>
      </c>
      <c r="J254" s="136"/>
      <c r="K254" s="137"/>
      <c r="L254" s="138"/>
      <c r="M254" s="236" t="str">
        <f>IF(L254="","",VLOOKUP(L254,'（非表示）選択肢①'!$E$3:$F$14,2,0))</f>
        <v/>
      </c>
      <c r="N254" s="141"/>
      <c r="O254" s="75"/>
      <c r="P254" s="75"/>
      <c r="Q254" s="75"/>
      <c r="R254" s="75"/>
      <c r="S254" s="75"/>
      <c r="T254" s="75"/>
      <c r="U254" s="11"/>
      <c r="V254" s="221">
        <f t="shared" si="8"/>
        <v>0</v>
      </c>
      <c r="W254" s="221">
        <f t="shared" si="9"/>
        <v>0</v>
      </c>
      <c r="X254" s="1"/>
      <c r="Y254" s="1"/>
      <c r="Z254" s="1"/>
      <c r="AA254" s="1"/>
      <c r="AB254" s="1"/>
    </row>
    <row r="255" spans="1:28" s="5" customFormat="1" ht="39.6" customHeight="1">
      <c r="A255" s="180">
        <v>236</v>
      </c>
      <c r="B255" s="233"/>
      <c r="C255" s="234"/>
      <c r="D255" s="233"/>
      <c r="E255" s="133"/>
      <c r="F255" s="133"/>
      <c r="G255" s="134"/>
      <c r="H255" s="135"/>
      <c r="I255" s="147" t="str">
        <f>IF(H255="","",VLOOKUP(H255,'（非表示）選択肢①'!$A$3:$B$8,2,0))</f>
        <v/>
      </c>
      <c r="J255" s="136"/>
      <c r="K255" s="137"/>
      <c r="L255" s="138"/>
      <c r="M255" s="236" t="str">
        <f>IF(L255="","",VLOOKUP(L255,'（非表示）選択肢①'!$E$3:$F$14,2,0))</f>
        <v/>
      </c>
      <c r="N255" s="141"/>
      <c r="O255" s="75"/>
      <c r="P255" s="75"/>
      <c r="Q255" s="75"/>
      <c r="R255" s="75"/>
      <c r="S255" s="75"/>
      <c r="T255" s="75"/>
      <c r="U255" s="11"/>
      <c r="V255" s="221">
        <f t="shared" si="8"/>
        <v>0</v>
      </c>
      <c r="W255" s="221">
        <f t="shared" si="9"/>
        <v>0</v>
      </c>
      <c r="X255" s="1"/>
      <c r="Y255" s="1"/>
      <c r="Z255" s="1"/>
      <c r="AA255" s="1"/>
      <c r="AB255" s="1"/>
    </row>
    <row r="256" spans="1:28" s="5" customFormat="1" ht="39.6" customHeight="1">
      <c r="A256" s="180">
        <v>237</v>
      </c>
      <c r="B256" s="233"/>
      <c r="C256" s="234"/>
      <c r="D256" s="233"/>
      <c r="E256" s="133"/>
      <c r="F256" s="133"/>
      <c r="G256" s="134"/>
      <c r="H256" s="135"/>
      <c r="I256" s="147" t="str">
        <f>IF(H256="","",VLOOKUP(H256,'（非表示）選択肢①'!$A$3:$B$8,2,0))</f>
        <v/>
      </c>
      <c r="J256" s="136"/>
      <c r="K256" s="137"/>
      <c r="L256" s="138"/>
      <c r="M256" s="236" t="str">
        <f>IF(L256="","",VLOOKUP(L256,'（非表示）選択肢①'!$E$3:$F$14,2,0))</f>
        <v/>
      </c>
      <c r="N256" s="141"/>
      <c r="O256" s="75"/>
      <c r="P256" s="75"/>
      <c r="Q256" s="75"/>
      <c r="R256" s="75"/>
      <c r="S256" s="75"/>
      <c r="T256" s="75"/>
      <c r="U256" s="11"/>
      <c r="V256" s="221">
        <f t="shared" si="8"/>
        <v>0</v>
      </c>
      <c r="W256" s="221">
        <f t="shared" si="9"/>
        <v>0</v>
      </c>
      <c r="X256" s="1"/>
      <c r="Y256" s="1"/>
      <c r="Z256" s="1"/>
      <c r="AA256" s="1"/>
      <c r="AB256" s="1"/>
    </row>
    <row r="257" spans="1:28" s="5" customFormat="1" ht="39.6" customHeight="1">
      <c r="A257" s="180">
        <v>238</v>
      </c>
      <c r="B257" s="233"/>
      <c r="C257" s="234"/>
      <c r="D257" s="233"/>
      <c r="E257" s="133"/>
      <c r="F257" s="133"/>
      <c r="G257" s="134"/>
      <c r="H257" s="135"/>
      <c r="I257" s="147" t="str">
        <f>IF(H257="","",VLOOKUP(H257,'（非表示）選択肢①'!$A$3:$B$8,2,0))</f>
        <v/>
      </c>
      <c r="J257" s="136"/>
      <c r="K257" s="137"/>
      <c r="L257" s="138"/>
      <c r="M257" s="236" t="str">
        <f>IF(L257="","",VLOOKUP(L257,'（非表示）選択肢①'!$E$3:$F$14,2,0))</f>
        <v/>
      </c>
      <c r="N257" s="141"/>
      <c r="O257" s="75"/>
      <c r="P257" s="75"/>
      <c r="Q257" s="75"/>
      <c r="R257" s="75"/>
      <c r="S257" s="75"/>
      <c r="T257" s="75"/>
      <c r="U257" s="11"/>
      <c r="V257" s="221">
        <f t="shared" si="8"/>
        <v>0</v>
      </c>
      <c r="W257" s="221">
        <f t="shared" si="9"/>
        <v>0</v>
      </c>
      <c r="X257" s="1"/>
      <c r="Y257" s="1"/>
      <c r="Z257" s="1"/>
      <c r="AA257" s="1"/>
      <c r="AB257" s="1"/>
    </row>
    <row r="258" spans="1:28" s="5" customFormat="1" ht="39.6" customHeight="1">
      <c r="A258" s="180">
        <v>239</v>
      </c>
      <c r="B258" s="233"/>
      <c r="C258" s="234"/>
      <c r="D258" s="233"/>
      <c r="E258" s="133"/>
      <c r="F258" s="133"/>
      <c r="G258" s="134"/>
      <c r="H258" s="135"/>
      <c r="I258" s="229" t="str">
        <f>IF(H258="","",VLOOKUP(H258,'（非表示）選択肢①'!$A$3:$B$8,2,0))</f>
        <v/>
      </c>
      <c r="J258" s="136"/>
      <c r="K258" s="137"/>
      <c r="L258" s="138"/>
      <c r="M258" s="236" t="str">
        <f>IF(L258="","",VLOOKUP(L258,'（非表示）選択肢①'!$E$3:$F$14,2,0))</f>
        <v/>
      </c>
      <c r="N258" s="141"/>
      <c r="O258" s="75"/>
      <c r="P258" s="75"/>
      <c r="Q258" s="75"/>
      <c r="R258" s="75"/>
      <c r="S258" s="75"/>
      <c r="T258" s="75"/>
      <c r="U258" s="11"/>
      <c r="V258" s="221">
        <f t="shared" si="8"/>
        <v>0</v>
      </c>
      <c r="W258" s="221">
        <f t="shared" si="9"/>
        <v>0</v>
      </c>
      <c r="X258" s="1"/>
      <c r="Y258" s="1"/>
      <c r="Z258" s="1"/>
      <c r="AA258" s="1"/>
      <c r="AB258" s="1"/>
    </row>
    <row r="259" spans="1:28" s="5" customFormat="1" ht="39.6" customHeight="1">
      <c r="A259" s="180">
        <v>240</v>
      </c>
      <c r="B259" s="233"/>
      <c r="C259" s="234"/>
      <c r="D259" s="233"/>
      <c r="E259" s="133"/>
      <c r="F259" s="133"/>
      <c r="G259" s="134"/>
      <c r="H259" s="135"/>
      <c r="I259" s="147" t="str">
        <f>IF(H259="","",VLOOKUP(H259,'（非表示）選択肢①'!$A$3:$B$8,2,0))</f>
        <v/>
      </c>
      <c r="J259" s="136"/>
      <c r="K259" s="137"/>
      <c r="L259" s="138"/>
      <c r="M259" s="236" t="str">
        <f>IF(L259="","",VLOOKUP(L259,'（非表示）選択肢①'!$E$3:$F$14,2,0))</f>
        <v/>
      </c>
      <c r="N259" s="141"/>
      <c r="O259" s="75"/>
      <c r="P259" s="75"/>
      <c r="Q259" s="75"/>
      <c r="R259" s="75"/>
      <c r="S259" s="75"/>
      <c r="T259" s="75"/>
      <c r="U259" s="11"/>
      <c r="V259" s="221">
        <f t="shared" si="8"/>
        <v>0</v>
      </c>
      <c r="W259" s="221">
        <f t="shared" si="9"/>
        <v>0</v>
      </c>
      <c r="X259" s="1"/>
      <c r="Y259" s="1"/>
      <c r="Z259" s="1"/>
      <c r="AA259" s="1"/>
      <c r="AB259" s="1"/>
    </row>
    <row r="260" spans="1:28" s="5" customFormat="1" ht="39.6" customHeight="1">
      <c r="A260" s="180">
        <v>241</v>
      </c>
      <c r="B260" s="233"/>
      <c r="C260" s="234"/>
      <c r="D260" s="233"/>
      <c r="E260" s="133"/>
      <c r="F260" s="133"/>
      <c r="G260" s="134"/>
      <c r="H260" s="135"/>
      <c r="I260" s="147" t="str">
        <f>IF(H260="","",VLOOKUP(H260,'（非表示）選択肢①'!$A$3:$B$8,2,0))</f>
        <v/>
      </c>
      <c r="J260" s="136"/>
      <c r="K260" s="137"/>
      <c r="L260" s="138"/>
      <c r="M260" s="236" t="str">
        <f>IF(L260="","",VLOOKUP(L260,'（非表示）選択肢①'!$E$3:$F$14,2,0))</f>
        <v/>
      </c>
      <c r="N260" s="141"/>
      <c r="O260" s="75"/>
      <c r="P260" s="75"/>
      <c r="Q260" s="75"/>
      <c r="R260" s="75"/>
      <c r="S260" s="75"/>
      <c r="T260" s="75"/>
      <c r="U260" s="11"/>
      <c r="V260" s="221">
        <f t="shared" si="8"/>
        <v>0</v>
      </c>
      <c r="W260" s="221">
        <f t="shared" si="9"/>
        <v>0</v>
      </c>
      <c r="X260" s="1"/>
      <c r="Y260" s="1"/>
      <c r="Z260" s="1"/>
      <c r="AA260" s="1"/>
      <c r="AB260" s="1"/>
    </row>
    <row r="261" spans="1:28" s="5" customFormat="1" ht="39.6" customHeight="1">
      <c r="A261" s="180">
        <v>242</v>
      </c>
      <c r="B261" s="233"/>
      <c r="C261" s="234"/>
      <c r="D261" s="233"/>
      <c r="E261" s="133"/>
      <c r="F261" s="133"/>
      <c r="G261" s="134"/>
      <c r="H261" s="135"/>
      <c r="I261" s="147" t="str">
        <f>IF(H261="","",VLOOKUP(H261,'（非表示）選択肢①'!$A$3:$B$8,2,0))</f>
        <v/>
      </c>
      <c r="J261" s="136"/>
      <c r="K261" s="137"/>
      <c r="L261" s="138"/>
      <c r="M261" s="236" t="str">
        <f>IF(L261="","",VLOOKUP(L261,'（非表示）選択肢①'!$E$3:$F$14,2,0))</f>
        <v/>
      </c>
      <c r="N261" s="141"/>
      <c r="O261" s="75"/>
      <c r="P261" s="75"/>
      <c r="Q261" s="75"/>
      <c r="R261" s="75"/>
      <c r="S261" s="75"/>
      <c r="T261" s="75"/>
      <c r="U261" s="11"/>
      <c r="V261" s="221">
        <f t="shared" si="8"/>
        <v>0</v>
      </c>
      <c r="W261" s="221">
        <f t="shared" si="9"/>
        <v>0</v>
      </c>
      <c r="X261" s="1"/>
      <c r="Y261" s="1"/>
      <c r="Z261" s="1"/>
      <c r="AA261" s="1"/>
      <c r="AB261" s="1"/>
    </row>
    <row r="262" spans="1:28" s="5" customFormat="1" ht="39.6" customHeight="1">
      <c r="A262" s="180">
        <v>243</v>
      </c>
      <c r="B262" s="233"/>
      <c r="C262" s="234"/>
      <c r="D262" s="233"/>
      <c r="E262" s="133"/>
      <c r="F262" s="133"/>
      <c r="G262" s="134"/>
      <c r="H262" s="135"/>
      <c r="I262" s="147" t="str">
        <f>IF(H262="","",VLOOKUP(H262,'（非表示）選択肢①'!$A$3:$B$8,2,0))</f>
        <v/>
      </c>
      <c r="J262" s="136"/>
      <c r="K262" s="137"/>
      <c r="L262" s="138"/>
      <c r="M262" s="236" t="str">
        <f>IF(L262="","",VLOOKUP(L262,'（非表示）選択肢①'!$E$3:$F$14,2,0))</f>
        <v/>
      </c>
      <c r="N262" s="141"/>
      <c r="O262" s="75"/>
      <c r="P262" s="75"/>
      <c r="Q262" s="75"/>
      <c r="R262" s="75"/>
      <c r="S262" s="75"/>
      <c r="T262" s="75"/>
      <c r="U262" s="11"/>
      <c r="V262" s="221">
        <f t="shared" si="8"/>
        <v>0</v>
      </c>
      <c r="W262" s="221">
        <f t="shared" si="9"/>
        <v>0</v>
      </c>
      <c r="X262" s="1"/>
      <c r="Y262" s="1"/>
      <c r="Z262" s="1"/>
      <c r="AA262" s="1"/>
      <c r="AB262" s="1"/>
    </row>
    <row r="263" spans="1:28" s="5" customFormat="1" ht="39.6" customHeight="1">
      <c r="A263" s="180">
        <v>244</v>
      </c>
      <c r="B263" s="233"/>
      <c r="C263" s="234"/>
      <c r="D263" s="233"/>
      <c r="E263" s="133"/>
      <c r="F263" s="133"/>
      <c r="G263" s="134"/>
      <c r="H263" s="135"/>
      <c r="I263" s="229" t="str">
        <f>IF(H263="","",VLOOKUP(H263,'（非表示）選択肢①'!$A$3:$B$8,2,0))</f>
        <v/>
      </c>
      <c r="J263" s="136"/>
      <c r="K263" s="137"/>
      <c r="L263" s="138"/>
      <c r="M263" s="236" t="str">
        <f>IF(L263="","",VLOOKUP(L263,'（非表示）選択肢①'!$E$3:$F$14,2,0))</f>
        <v/>
      </c>
      <c r="N263" s="141"/>
      <c r="O263" s="75"/>
      <c r="P263" s="75"/>
      <c r="Q263" s="75"/>
      <c r="R263" s="75"/>
      <c r="S263" s="75"/>
      <c r="T263" s="75"/>
      <c r="U263" s="11"/>
      <c r="V263" s="221">
        <f t="shared" si="8"/>
        <v>0</v>
      </c>
      <c r="W263" s="221">
        <f t="shared" si="9"/>
        <v>0</v>
      </c>
      <c r="X263" s="1"/>
      <c r="Y263" s="1"/>
      <c r="Z263" s="1"/>
      <c r="AA263" s="1"/>
      <c r="AB263" s="1"/>
    </row>
    <row r="264" spans="1:28" s="5" customFormat="1" ht="39.6" customHeight="1">
      <c r="A264" s="180">
        <v>245</v>
      </c>
      <c r="B264" s="233"/>
      <c r="C264" s="234"/>
      <c r="D264" s="233"/>
      <c r="E264" s="133"/>
      <c r="F264" s="133"/>
      <c r="G264" s="134"/>
      <c r="H264" s="135"/>
      <c r="I264" s="147" t="str">
        <f>IF(H264="","",VLOOKUP(H264,'（非表示）選択肢①'!$A$3:$B$8,2,0))</f>
        <v/>
      </c>
      <c r="J264" s="136"/>
      <c r="K264" s="137"/>
      <c r="L264" s="138"/>
      <c r="M264" s="236" t="str">
        <f>IF(L264="","",VLOOKUP(L264,'（非表示）選択肢①'!$E$3:$F$14,2,0))</f>
        <v/>
      </c>
      <c r="N264" s="141"/>
      <c r="O264" s="75"/>
      <c r="P264" s="75"/>
      <c r="Q264" s="75"/>
      <c r="R264" s="75"/>
      <c r="S264" s="75"/>
      <c r="T264" s="75"/>
      <c r="U264" s="11"/>
      <c r="V264" s="221">
        <f t="shared" si="8"/>
        <v>0</v>
      </c>
      <c r="W264" s="221">
        <f t="shared" si="9"/>
        <v>0</v>
      </c>
      <c r="X264" s="1"/>
      <c r="Y264" s="1"/>
      <c r="Z264" s="1"/>
      <c r="AA264" s="1"/>
      <c r="AB264" s="1"/>
    </row>
    <row r="265" spans="1:28" s="5" customFormat="1" ht="39.6" customHeight="1">
      <c r="A265" s="180">
        <v>246</v>
      </c>
      <c r="B265" s="233"/>
      <c r="C265" s="234"/>
      <c r="D265" s="233"/>
      <c r="E265" s="133"/>
      <c r="F265" s="133"/>
      <c r="G265" s="134"/>
      <c r="H265" s="135"/>
      <c r="I265" s="147" t="str">
        <f>IF(H265="","",VLOOKUP(H265,'（非表示）選択肢①'!$A$3:$B$8,2,0))</f>
        <v/>
      </c>
      <c r="J265" s="136"/>
      <c r="K265" s="137"/>
      <c r="L265" s="138"/>
      <c r="M265" s="236" t="str">
        <f>IF(L265="","",VLOOKUP(L265,'（非表示）選択肢①'!$E$3:$F$14,2,0))</f>
        <v/>
      </c>
      <c r="N265" s="141"/>
      <c r="O265" s="75"/>
      <c r="P265" s="75"/>
      <c r="Q265" s="75"/>
      <c r="R265" s="75"/>
      <c r="S265" s="75"/>
      <c r="T265" s="75"/>
      <c r="U265" s="11"/>
      <c r="V265" s="221">
        <f t="shared" si="8"/>
        <v>0</v>
      </c>
      <c r="W265" s="221">
        <f t="shared" si="9"/>
        <v>0</v>
      </c>
      <c r="X265" s="1"/>
      <c r="Y265" s="1"/>
      <c r="Z265" s="1"/>
      <c r="AA265" s="1"/>
      <c r="AB265" s="1"/>
    </row>
    <row r="266" spans="1:28" s="5" customFormat="1" ht="39.6" customHeight="1">
      <c r="A266" s="180">
        <v>247</v>
      </c>
      <c r="B266" s="233"/>
      <c r="C266" s="234"/>
      <c r="D266" s="233"/>
      <c r="E266" s="133"/>
      <c r="F266" s="133"/>
      <c r="G266" s="134"/>
      <c r="H266" s="135"/>
      <c r="I266" s="147" t="str">
        <f>IF(H266="","",VLOOKUP(H266,'（非表示）選択肢①'!$A$3:$B$8,2,0))</f>
        <v/>
      </c>
      <c r="J266" s="136"/>
      <c r="K266" s="137"/>
      <c r="L266" s="138"/>
      <c r="M266" s="236" t="str">
        <f>IF(L266="","",VLOOKUP(L266,'（非表示）選択肢①'!$E$3:$F$14,2,0))</f>
        <v/>
      </c>
      <c r="N266" s="141"/>
      <c r="O266" s="75"/>
      <c r="P266" s="75"/>
      <c r="Q266" s="75"/>
      <c r="R266" s="75"/>
      <c r="S266" s="75"/>
      <c r="T266" s="75"/>
      <c r="U266" s="11"/>
      <c r="V266" s="221">
        <f t="shared" si="8"/>
        <v>0</v>
      </c>
      <c r="W266" s="221">
        <f t="shared" si="9"/>
        <v>0</v>
      </c>
      <c r="X266" s="1"/>
      <c r="Y266" s="1"/>
      <c r="Z266" s="1"/>
      <c r="AA266" s="1"/>
      <c r="AB266" s="1"/>
    </row>
    <row r="267" spans="1:28" s="5" customFormat="1" ht="39.6" customHeight="1">
      <c r="A267" s="180">
        <v>248</v>
      </c>
      <c r="B267" s="233"/>
      <c r="C267" s="234"/>
      <c r="D267" s="233"/>
      <c r="E267" s="133"/>
      <c r="F267" s="133"/>
      <c r="G267" s="134"/>
      <c r="H267" s="135"/>
      <c r="I267" s="147" t="str">
        <f>IF(H267="","",VLOOKUP(H267,'（非表示）選択肢①'!$A$3:$B$8,2,0))</f>
        <v/>
      </c>
      <c r="J267" s="136"/>
      <c r="K267" s="137"/>
      <c r="L267" s="138"/>
      <c r="M267" s="236" t="str">
        <f>IF(L267="","",VLOOKUP(L267,'（非表示）選択肢①'!$E$3:$F$14,2,0))</f>
        <v/>
      </c>
      <c r="N267" s="141"/>
      <c r="O267" s="75"/>
      <c r="P267" s="75"/>
      <c r="Q267" s="75"/>
      <c r="R267" s="75"/>
      <c r="S267" s="75"/>
      <c r="T267" s="75"/>
      <c r="U267" s="11"/>
      <c r="V267" s="221">
        <f t="shared" si="8"/>
        <v>0</v>
      </c>
      <c r="W267" s="221">
        <f t="shared" si="9"/>
        <v>0</v>
      </c>
      <c r="X267" s="1"/>
      <c r="Y267" s="1"/>
      <c r="Z267" s="1"/>
      <c r="AA267" s="1"/>
      <c r="AB267" s="1"/>
    </row>
    <row r="268" spans="1:28" s="5" customFormat="1" ht="39.6" customHeight="1">
      <c r="A268" s="180">
        <v>249</v>
      </c>
      <c r="B268" s="233"/>
      <c r="C268" s="234"/>
      <c r="D268" s="233"/>
      <c r="E268" s="133"/>
      <c r="F268" s="133"/>
      <c r="G268" s="134"/>
      <c r="H268" s="135"/>
      <c r="I268" s="229" t="str">
        <f>IF(H268="","",VLOOKUP(H268,'（非表示）選択肢①'!$A$3:$B$8,2,0))</f>
        <v/>
      </c>
      <c r="J268" s="136"/>
      <c r="K268" s="137"/>
      <c r="L268" s="138"/>
      <c r="M268" s="236" t="str">
        <f>IF(L268="","",VLOOKUP(L268,'（非表示）選択肢①'!$E$3:$F$14,2,0))</f>
        <v/>
      </c>
      <c r="N268" s="141"/>
      <c r="O268" s="75"/>
      <c r="P268" s="75"/>
      <c r="Q268" s="75"/>
      <c r="R268" s="75"/>
      <c r="S268" s="75"/>
      <c r="T268" s="75"/>
      <c r="U268" s="11"/>
      <c r="V268" s="221">
        <f t="shared" si="8"/>
        <v>0</v>
      </c>
      <c r="W268" s="221">
        <f t="shared" si="9"/>
        <v>0</v>
      </c>
      <c r="X268" s="1"/>
      <c r="Y268" s="1"/>
      <c r="Z268" s="1"/>
      <c r="AA268" s="1"/>
      <c r="AB268" s="1"/>
    </row>
    <row r="269" spans="1:28" s="5" customFormat="1" ht="39.6" customHeight="1">
      <c r="A269" s="180">
        <v>250</v>
      </c>
      <c r="B269" s="233"/>
      <c r="C269" s="234"/>
      <c r="D269" s="233"/>
      <c r="E269" s="133"/>
      <c r="F269" s="133"/>
      <c r="G269" s="134"/>
      <c r="H269" s="135"/>
      <c r="I269" s="147" t="str">
        <f>IF(H269="","",VLOOKUP(H269,'（非表示）選択肢①'!$A$3:$B$8,2,0))</f>
        <v/>
      </c>
      <c r="J269" s="136"/>
      <c r="K269" s="137"/>
      <c r="L269" s="138"/>
      <c r="M269" s="236" t="str">
        <f>IF(L269="","",VLOOKUP(L269,'（非表示）選択肢①'!$E$3:$F$14,2,0))</f>
        <v/>
      </c>
      <c r="N269" s="141"/>
      <c r="O269" s="75"/>
      <c r="P269" s="75"/>
      <c r="Q269" s="75"/>
      <c r="R269" s="75"/>
      <c r="S269" s="75"/>
      <c r="T269" s="75"/>
      <c r="U269" s="11"/>
      <c r="V269" s="221">
        <f t="shared" si="8"/>
        <v>0</v>
      </c>
      <c r="W269" s="221">
        <f t="shared" si="9"/>
        <v>0</v>
      </c>
      <c r="X269" s="1"/>
      <c r="Y269" s="1"/>
      <c r="Z269" s="1"/>
      <c r="AA269" s="1"/>
      <c r="AB269" s="1"/>
    </row>
    <row r="270" spans="1:28" s="5" customFormat="1" ht="39.6" customHeight="1">
      <c r="A270" s="180">
        <v>251</v>
      </c>
      <c r="B270" s="233"/>
      <c r="C270" s="234"/>
      <c r="D270" s="233"/>
      <c r="E270" s="133"/>
      <c r="F270" s="133"/>
      <c r="G270" s="134"/>
      <c r="H270" s="135"/>
      <c r="I270" s="147" t="str">
        <f>IF(H270="","",VLOOKUP(H270,'（非表示）選択肢①'!$A$3:$B$8,2,0))</f>
        <v/>
      </c>
      <c r="J270" s="136"/>
      <c r="K270" s="137"/>
      <c r="L270" s="138"/>
      <c r="M270" s="236" t="str">
        <f>IF(L270="","",VLOOKUP(L270,'（非表示）選択肢①'!$E$3:$F$14,2,0))</f>
        <v/>
      </c>
      <c r="N270" s="141"/>
      <c r="O270" s="75"/>
      <c r="P270" s="75"/>
      <c r="Q270" s="75"/>
      <c r="R270" s="75"/>
      <c r="S270" s="75"/>
      <c r="T270" s="75"/>
      <c r="U270" s="11"/>
      <c r="V270" s="221">
        <f t="shared" si="8"/>
        <v>0</v>
      </c>
      <c r="W270" s="221">
        <f t="shared" si="9"/>
        <v>0</v>
      </c>
      <c r="X270" s="1"/>
      <c r="Y270" s="1"/>
      <c r="Z270" s="1"/>
      <c r="AA270" s="1"/>
      <c r="AB270" s="1"/>
    </row>
    <row r="271" spans="1:28" s="5" customFormat="1" ht="39.6" customHeight="1">
      <c r="A271" s="180">
        <v>252</v>
      </c>
      <c r="B271" s="233"/>
      <c r="C271" s="234"/>
      <c r="D271" s="233"/>
      <c r="E271" s="133"/>
      <c r="F271" s="133"/>
      <c r="G271" s="134"/>
      <c r="H271" s="135"/>
      <c r="I271" s="147" t="str">
        <f>IF(H271="","",VLOOKUP(H271,'（非表示）選択肢①'!$A$3:$B$8,2,0))</f>
        <v/>
      </c>
      <c r="J271" s="136"/>
      <c r="K271" s="137"/>
      <c r="L271" s="138"/>
      <c r="M271" s="236" t="str">
        <f>IF(L271="","",VLOOKUP(L271,'（非表示）選択肢①'!$E$3:$F$14,2,0))</f>
        <v/>
      </c>
      <c r="N271" s="141"/>
      <c r="O271" s="75"/>
      <c r="P271" s="75"/>
      <c r="Q271" s="75"/>
      <c r="R271" s="75"/>
      <c r="S271" s="75"/>
      <c r="T271" s="75"/>
      <c r="U271" s="11"/>
      <c r="V271" s="221">
        <f t="shared" si="8"/>
        <v>0</v>
      </c>
      <c r="W271" s="221">
        <f t="shared" si="9"/>
        <v>0</v>
      </c>
      <c r="X271" s="1"/>
      <c r="Y271" s="1"/>
      <c r="Z271" s="1"/>
      <c r="AA271" s="1"/>
      <c r="AB271" s="1"/>
    </row>
    <row r="272" spans="1:28" s="5" customFormat="1" ht="39.6" customHeight="1">
      <c r="A272" s="180">
        <v>253</v>
      </c>
      <c r="B272" s="233"/>
      <c r="C272" s="234"/>
      <c r="D272" s="233"/>
      <c r="E272" s="133"/>
      <c r="F272" s="133"/>
      <c r="G272" s="134"/>
      <c r="H272" s="135"/>
      <c r="I272" s="147" t="str">
        <f>IF(H272="","",VLOOKUP(H272,'（非表示）選択肢①'!$A$3:$B$8,2,0))</f>
        <v/>
      </c>
      <c r="J272" s="136"/>
      <c r="K272" s="137"/>
      <c r="L272" s="138"/>
      <c r="M272" s="236" t="str">
        <f>IF(L272="","",VLOOKUP(L272,'（非表示）選択肢①'!$E$3:$F$14,2,0))</f>
        <v/>
      </c>
      <c r="N272" s="141"/>
      <c r="O272" s="75"/>
      <c r="P272" s="75"/>
      <c r="Q272" s="75"/>
      <c r="R272" s="75"/>
      <c r="S272" s="75"/>
      <c r="T272" s="75"/>
      <c r="U272" s="11"/>
      <c r="V272" s="221">
        <f t="shared" si="8"/>
        <v>0</v>
      </c>
      <c r="W272" s="221">
        <f t="shared" si="9"/>
        <v>0</v>
      </c>
      <c r="X272" s="1"/>
      <c r="Y272" s="1"/>
      <c r="Z272" s="1"/>
      <c r="AA272" s="1"/>
      <c r="AB272" s="1"/>
    </row>
    <row r="273" spans="1:28" s="5" customFormat="1" ht="39.6" customHeight="1">
      <c r="A273" s="180">
        <v>254</v>
      </c>
      <c r="B273" s="233"/>
      <c r="C273" s="234"/>
      <c r="D273" s="233"/>
      <c r="E273" s="133"/>
      <c r="F273" s="133"/>
      <c r="G273" s="134"/>
      <c r="H273" s="135"/>
      <c r="I273" s="229" t="str">
        <f>IF(H273="","",VLOOKUP(H273,'（非表示）選択肢①'!$A$3:$B$8,2,0))</f>
        <v/>
      </c>
      <c r="J273" s="136"/>
      <c r="K273" s="137"/>
      <c r="L273" s="138"/>
      <c r="M273" s="236" t="str">
        <f>IF(L273="","",VLOOKUP(L273,'（非表示）選択肢①'!$E$3:$F$14,2,0))</f>
        <v/>
      </c>
      <c r="N273" s="141"/>
      <c r="O273" s="75"/>
      <c r="P273" s="75"/>
      <c r="Q273" s="75"/>
      <c r="R273" s="75"/>
      <c r="S273" s="75"/>
      <c r="T273" s="75"/>
      <c r="U273" s="11"/>
      <c r="V273" s="221">
        <f t="shared" si="8"/>
        <v>0</v>
      </c>
      <c r="W273" s="221">
        <f t="shared" si="9"/>
        <v>0</v>
      </c>
      <c r="X273" s="1"/>
      <c r="Y273" s="1"/>
      <c r="Z273" s="1"/>
      <c r="AA273" s="1"/>
      <c r="AB273" s="1"/>
    </row>
    <row r="274" spans="1:28" s="5" customFormat="1" ht="39.6" customHeight="1">
      <c r="A274" s="180">
        <v>255</v>
      </c>
      <c r="B274" s="233"/>
      <c r="C274" s="234"/>
      <c r="D274" s="233"/>
      <c r="E274" s="133"/>
      <c r="F274" s="133"/>
      <c r="G274" s="134"/>
      <c r="H274" s="135"/>
      <c r="I274" s="147" t="str">
        <f>IF(H274="","",VLOOKUP(H274,'（非表示）選択肢①'!$A$3:$B$8,2,0))</f>
        <v/>
      </c>
      <c r="J274" s="136"/>
      <c r="K274" s="137"/>
      <c r="L274" s="138"/>
      <c r="M274" s="236" t="str">
        <f>IF(L274="","",VLOOKUP(L274,'（非表示）選択肢①'!$E$3:$F$14,2,0))</f>
        <v/>
      </c>
      <c r="N274" s="141"/>
      <c r="O274" s="75"/>
      <c r="P274" s="75"/>
      <c r="Q274" s="75"/>
      <c r="R274" s="75"/>
      <c r="S274" s="75"/>
      <c r="T274" s="75"/>
      <c r="U274" s="11"/>
      <c r="V274" s="221">
        <f t="shared" si="8"/>
        <v>0</v>
      </c>
      <c r="W274" s="221">
        <f t="shared" si="9"/>
        <v>0</v>
      </c>
      <c r="X274" s="1"/>
      <c r="Y274" s="1"/>
      <c r="Z274" s="1"/>
      <c r="AA274" s="1"/>
      <c r="AB274" s="1"/>
    </row>
    <row r="275" spans="1:28" s="5" customFormat="1" ht="39.6" customHeight="1">
      <c r="A275" s="180">
        <v>256</v>
      </c>
      <c r="B275" s="233"/>
      <c r="C275" s="234"/>
      <c r="D275" s="233"/>
      <c r="E275" s="133"/>
      <c r="F275" s="133"/>
      <c r="G275" s="134"/>
      <c r="H275" s="135"/>
      <c r="I275" s="147" t="str">
        <f>IF(H275="","",VLOOKUP(H275,'（非表示）選択肢①'!$A$3:$B$8,2,0))</f>
        <v/>
      </c>
      <c r="J275" s="136"/>
      <c r="K275" s="137"/>
      <c r="L275" s="138"/>
      <c r="M275" s="236" t="str">
        <f>IF(L275="","",VLOOKUP(L275,'（非表示）選択肢①'!$E$3:$F$14,2,0))</f>
        <v/>
      </c>
      <c r="N275" s="141"/>
      <c r="O275" s="75"/>
      <c r="P275" s="75"/>
      <c r="Q275" s="75"/>
      <c r="R275" s="75"/>
      <c r="S275" s="75"/>
      <c r="T275" s="75"/>
      <c r="U275" s="11"/>
      <c r="V275" s="221">
        <f t="shared" si="8"/>
        <v>0</v>
      </c>
      <c r="W275" s="221">
        <f t="shared" si="9"/>
        <v>0</v>
      </c>
      <c r="X275" s="1"/>
      <c r="Y275" s="1"/>
      <c r="Z275" s="1"/>
      <c r="AA275" s="1"/>
      <c r="AB275" s="1"/>
    </row>
    <row r="276" spans="1:28" s="5" customFormat="1" ht="39.6" customHeight="1">
      <c r="A276" s="180">
        <v>257</v>
      </c>
      <c r="B276" s="233"/>
      <c r="C276" s="234"/>
      <c r="D276" s="233"/>
      <c r="E276" s="133"/>
      <c r="F276" s="133"/>
      <c r="G276" s="134"/>
      <c r="H276" s="135"/>
      <c r="I276" s="147" t="str">
        <f>IF(H276="","",VLOOKUP(H276,'（非表示）選択肢①'!$A$3:$B$8,2,0))</f>
        <v/>
      </c>
      <c r="J276" s="136"/>
      <c r="K276" s="137"/>
      <c r="L276" s="138"/>
      <c r="M276" s="236" t="str">
        <f>IF(L276="","",VLOOKUP(L276,'（非表示）選択肢①'!$E$3:$F$14,2,0))</f>
        <v/>
      </c>
      <c r="N276" s="141"/>
      <c r="O276" s="75"/>
      <c r="P276" s="75"/>
      <c r="Q276" s="75"/>
      <c r="R276" s="75"/>
      <c r="S276" s="75"/>
      <c r="T276" s="75"/>
      <c r="U276" s="11"/>
      <c r="V276" s="221">
        <f t="shared" ref="V276:V318" si="10">COUNTIF($F$15:$F$319,F276)</f>
        <v>0</v>
      </c>
      <c r="W276" s="221">
        <f t="shared" ref="W276:W319" si="11">COUNTIF($G$15:$G$319,G276)</f>
        <v>0</v>
      </c>
      <c r="X276" s="1"/>
      <c r="Y276" s="1"/>
      <c r="Z276" s="1"/>
      <c r="AA276" s="1"/>
      <c r="AB276" s="1"/>
    </row>
    <row r="277" spans="1:28" s="5" customFormat="1" ht="39.6" customHeight="1">
      <c r="A277" s="180">
        <v>258</v>
      </c>
      <c r="B277" s="233"/>
      <c r="C277" s="234"/>
      <c r="D277" s="233"/>
      <c r="E277" s="133"/>
      <c r="F277" s="133"/>
      <c r="G277" s="134"/>
      <c r="H277" s="135"/>
      <c r="I277" s="147" t="str">
        <f>IF(H277="","",VLOOKUP(H277,'（非表示）選択肢①'!$A$3:$B$8,2,0))</f>
        <v/>
      </c>
      <c r="J277" s="136"/>
      <c r="K277" s="137"/>
      <c r="L277" s="138"/>
      <c r="M277" s="236" t="str">
        <f>IF(L277="","",VLOOKUP(L277,'（非表示）選択肢①'!$E$3:$F$14,2,0))</f>
        <v/>
      </c>
      <c r="N277" s="141"/>
      <c r="O277" s="75"/>
      <c r="P277" s="75"/>
      <c r="Q277" s="75"/>
      <c r="R277" s="75"/>
      <c r="S277" s="75"/>
      <c r="T277" s="75"/>
      <c r="U277" s="11"/>
      <c r="V277" s="221">
        <f t="shared" si="10"/>
        <v>0</v>
      </c>
      <c r="W277" s="221">
        <f t="shared" si="11"/>
        <v>0</v>
      </c>
      <c r="X277" s="1"/>
      <c r="Y277" s="1"/>
      <c r="Z277" s="1"/>
      <c r="AA277" s="1"/>
      <c r="AB277" s="1"/>
    </row>
    <row r="278" spans="1:28" s="5" customFormat="1" ht="39.6" customHeight="1">
      <c r="A278" s="180">
        <v>259</v>
      </c>
      <c r="B278" s="233"/>
      <c r="C278" s="234"/>
      <c r="D278" s="233"/>
      <c r="E278" s="133"/>
      <c r="F278" s="133"/>
      <c r="G278" s="134"/>
      <c r="H278" s="135"/>
      <c r="I278" s="229" t="str">
        <f>IF(H278="","",VLOOKUP(H278,'（非表示）選択肢①'!$A$3:$B$8,2,0))</f>
        <v/>
      </c>
      <c r="J278" s="136"/>
      <c r="K278" s="137"/>
      <c r="L278" s="138"/>
      <c r="M278" s="236" t="str">
        <f>IF(L278="","",VLOOKUP(L278,'（非表示）選択肢①'!$E$3:$F$14,2,0))</f>
        <v/>
      </c>
      <c r="N278" s="141"/>
      <c r="O278" s="75"/>
      <c r="P278" s="75"/>
      <c r="Q278" s="75"/>
      <c r="R278" s="75"/>
      <c r="S278" s="75"/>
      <c r="T278" s="75"/>
      <c r="U278" s="11"/>
      <c r="V278" s="221">
        <f t="shared" si="10"/>
        <v>0</v>
      </c>
      <c r="W278" s="221">
        <f t="shared" si="11"/>
        <v>0</v>
      </c>
      <c r="X278" s="1"/>
      <c r="Y278" s="1"/>
      <c r="Z278" s="1"/>
      <c r="AA278" s="1"/>
      <c r="AB278" s="1"/>
    </row>
    <row r="279" spans="1:28" s="5" customFormat="1" ht="39.6" customHeight="1">
      <c r="A279" s="180">
        <v>260</v>
      </c>
      <c r="B279" s="233"/>
      <c r="C279" s="234"/>
      <c r="D279" s="233"/>
      <c r="E279" s="133"/>
      <c r="F279" s="133"/>
      <c r="G279" s="134"/>
      <c r="H279" s="135"/>
      <c r="I279" s="147" t="str">
        <f>IF(H279="","",VLOOKUP(H279,'（非表示）選択肢①'!$A$3:$B$8,2,0))</f>
        <v/>
      </c>
      <c r="J279" s="136"/>
      <c r="K279" s="137"/>
      <c r="L279" s="138"/>
      <c r="M279" s="236" t="str">
        <f>IF(L279="","",VLOOKUP(L279,'（非表示）選択肢①'!$E$3:$F$14,2,0))</f>
        <v/>
      </c>
      <c r="N279" s="141"/>
      <c r="O279" s="75"/>
      <c r="P279" s="75"/>
      <c r="Q279" s="75"/>
      <c r="R279" s="75"/>
      <c r="S279" s="75"/>
      <c r="T279" s="75"/>
      <c r="U279" s="11"/>
      <c r="V279" s="221">
        <f t="shared" si="10"/>
        <v>0</v>
      </c>
      <c r="W279" s="221">
        <f t="shared" si="11"/>
        <v>0</v>
      </c>
      <c r="X279" s="1"/>
      <c r="Y279" s="1"/>
      <c r="Z279" s="1"/>
      <c r="AA279" s="1"/>
      <c r="AB279" s="1"/>
    </row>
    <row r="280" spans="1:28" s="5" customFormat="1" ht="39.6" customHeight="1">
      <c r="A280" s="180">
        <v>261</v>
      </c>
      <c r="B280" s="233"/>
      <c r="C280" s="234"/>
      <c r="D280" s="233"/>
      <c r="E280" s="133"/>
      <c r="F280" s="133"/>
      <c r="G280" s="134"/>
      <c r="H280" s="135"/>
      <c r="I280" s="147" t="str">
        <f>IF(H280="","",VLOOKUP(H280,'（非表示）選択肢①'!$A$3:$B$8,2,0))</f>
        <v/>
      </c>
      <c r="J280" s="136"/>
      <c r="K280" s="137"/>
      <c r="L280" s="138"/>
      <c r="M280" s="236" t="str">
        <f>IF(L280="","",VLOOKUP(L280,'（非表示）選択肢①'!$E$3:$F$14,2,0))</f>
        <v/>
      </c>
      <c r="N280" s="141"/>
      <c r="O280" s="75"/>
      <c r="P280" s="75"/>
      <c r="Q280" s="75"/>
      <c r="R280" s="75"/>
      <c r="S280" s="75"/>
      <c r="T280" s="75"/>
      <c r="U280" s="11"/>
      <c r="V280" s="221">
        <f t="shared" si="10"/>
        <v>0</v>
      </c>
      <c r="W280" s="221">
        <f t="shared" si="11"/>
        <v>0</v>
      </c>
      <c r="X280" s="1"/>
      <c r="Y280" s="1"/>
      <c r="Z280" s="1"/>
      <c r="AA280" s="1"/>
      <c r="AB280" s="1"/>
    </row>
    <row r="281" spans="1:28" s="5" customFormat="1" ht="39.6" customHeight="1">
      <c r="A281" s="180">
        <v>262</v>
      </c>
      <c r="B281" s="233"/>
      <c r="C281" s="234"/>
      <c r="D281" s="233"/>
      <c r="E281" s="133"/>
      <c r="F281" s="133"/>
      <c r="G281" s="134"/>
      <c r="H281" s="135"/>
      <c r="I281" s="147" t="str">
        <f>IF(H281="","",VLOOKUP(H281,'（非表示）選択肢①'!$A$3:$B$8,2,0))</f>
        <v/>
      </c>
      <c r="J281" s="136"/>
      <c r="K281" s="137"/>
      <c r="L281" s="138"/>
      <c r="M281" s="236" t="str">
        <f>IF(L281="","",VLOOKUP(L281,'（非表示）選択肢①'!$E$3:$F$14,2,0))</f>
        <v/>
      </c>
      <c r="N281" s="141"/>
      <c r="O281" s="75"/>
      <c r="P281" s="75"/>
      <c r="Q281" s="75"/>
      <c r="R281" s="75"/>
      <c r="S281" s="75"/>
      <c r="T281" s="75"/>
      <c r="U281" s="11"/>
      <c r="V281" s="221">
        <f t="shared" si="10"/>
        <v>0</v>
      </c>
      <c r="W281" s="221">
        <f t="shared" si="11"/>
        <v>0</v>
      </c>
      <c r="X281" s="1"/>
      <c r="Y281" s="1"/>
      <c r="Z281" s="1"/>
      <c r="AA281" s="1"/>
      <c r="AB281" s="1"/>
    </row>
    <row r="282" spans="1:28" s="5" customFormat="1" ht="39.6" customHeight="1">
      <c r="A282" s="180">
        <v>263</v>
      </c>
      <c r="B282" s="233"/>
      <c r="C282" s="234"/>
      <c r="D282" s="233"/>
      <c r="E282" s="133"/>
      <c r="F282" s="133"/>
      <c r="G282" s="134"/>
      <c r="H282" s="135"/>
      <c r="I282" s="147" t="str">
        <f>IF(H282="","",VLOOKUP(H282,'（非表示）選択肢①'!$A$3:$B$8,2,0))</f>
        <v/>
      </c>
      <c r="J282" s="136"/>
      <c r="K282" s="137"/>
      <c r="L282" s="138"/>
      <c r="M282" s="236" t="str">
        <f>IF(L282="","",VLOOKUP(L282,'（非表示）選択肢①'!$E$3:$F$14,2,0))</f>
        <v/>
      </c>
      <c r="N282" s="141"/>
      <c r="O282" s="75"/>
      <c r="P282" s="75"/>
      <c r="Q282" s="75"/>
      <c r="R282" s="75"/>
      <c r="S282" s="75"/>
      <c r="T282" s="75"/>
      <c r="U282" s="11"/>
      <c r="V282" s="221">
        <f t="shared" si="10"/>
        <v>0</v>
      </c>
      <c r="W282" s="221">
        <f t="shared" si="11"/>
        <v>0</v>
      </c>
      <c r="X282" s="1"/>
      <c r="Y282" s="1"/>
      <c r="Z282" s="1"/>
      <c r="AA282" s="1"/>
      <c r="AB282" s="1"/>
    </row>
    <row r="283" spans="1:28" s="5" customFormat="1" ht="39.6" customHeight="1">
      <c r="A283" s="180">
        <v>264</v>
      </c>
      <c r="B283" s="233"/>
      <c r="C283" s="234"/>
      <c r="D283" s="233"/>
      <c r="E283" s="133"/>
      <c r="F283" s="133"/>
      <c r="G283" s="134"/>
      <c r="H283" s="135"/>
      <c r="I283" s="229" t="str">
        <f>IF(H283="","",VLOOKUP(H283,'（非表示）選択肢①'!$A$3:$B$8,2,0))</f>
        <v/>
      </c>
      <c r="J283" s="136"/>
      <c r="K283" s="137"/>
      <c r="L283" s="138"/>
      <c r="M283" s="236" t="str">
        <f>IF(L283="","",VLOOKUP(L283,'（非表示）選択肢①'!$E$3:$F$14,2,0))</f>
        <v/>
      </c>
      <c r="N283" s="141"/>
      <c r="O283" s="75"/>
      <c r="P283" s="75"/>
      <c r="Q283" s="75"/>
      <c r="R283" s="75"/>
      <c r="S283" s="75"/>
      <c r="T283" s="75"/>
      <c r="U283" s="11"/>
      <c r="V283" s="221">
        <f t="shared" si="10"/>
        <v>0</v>
      </c>
      <c r="W283" s="221">
        <f t="shared" si="11"/>
        <v>0</v>
      </c>
      <c r="X283" s="1"/>
      <c r="Y283" s="1"/>
      <c r="Z283" s="1"/>
      <c r="AA283" s="1"/>
      <c r="AB283" s="1"/>
    </row>
    <row r="284" spans="1:28" s="5" customFormat="1" ht="39.6" customHeight="1">
      <c r="A284" s="180">
        <v>265</v>
      </c>
      <c r="B284" s="233"/>
      <c r="C284" s="234"/>
      <c r="D284" s="233"/>
      <c r="E284" s="133"/>
      <c r="F284" s="133"/>
      <c r="G284" s="134"/>
      <c r="H284" s="135"/>
      <c r="I284" s="147" t="str">
        <f>IF(H284="","",VLOOKUP(H284,'（非表示）選択肢①'!$A$3:$B$8,2,0))</f>
        <v/>
      </c>
      <c r="J284" s="136"/>
      <c r="K284" s="137"/>
      <c r="L284" s="138"/>
      <c r="M284" s="236" t="str">
        <f>IF(L284="","",VLOOKUP(L284,'（非表示）選択肢①'!$E$3:$F$14,2,0))</f>
        <v/>
      </c>
      <c r="N284" s="141"/>
      <c r="O284" s="75"/>
      <c r="P284" s="75"/>
      <c r="Q284" s="75"/>
      <c r="R284" s="75"/>
      <c r="S284" s="75"/>
      <c r="T284" s="75"/>
      <c r="U284" s="11"/>
      <c r="V284" s="221">
        <f t="shared" si="10"/>
        <v>0</v>
      </c>
      <c r="W284" s="221">
        <f t="shared" si="11"/>
        <v>0</v>
      </c>
      <c r="X284" s="1"/>
      <c r="Y284" s="1"/>
      <c r="Z284" s="1"/>
      <c r="AA284" s="1"/>
      <c r="AB284" s="1"/>
    </row>
    <row r="285" spans="1:28" s="5" customFormat="1" ht="39.6" customHeight="1">
      <c r="A285" s="180">
        <v>266</v>
      </c>
      <c r="B285" s="233"/>
      <c r="C285" s="234"/>
      <c r="D285" s="233"/>
      <c r="E285" s="133"/>
      <c r="F285" s="133"/>
      <c r="G285" s="134"/>
      <c r="H285" s="135"/>
      <c r="I285" s="147" t="str">
        <f>IF(H285="","",VLOOKUP(H285,'（非表示）選択肢①'!$A$3:$B$8,2,0))</f>
        <v/>
      </c>
      <c r="J285" s="136"/>
      <c r="K285" s="137"/>
      <c r="L285" s="138"/>
      <c r="M285" s="236" t="str">
        <f>IF(L285="","",VLOOKUP(L285,'（非表示）選択肢①'!$E$3:$F$14,2,0))</f>
        <v/>
      </c>
      <c r="N285" s="141"/>
      <c r="O285" s="75"/>
      <c r="P285" s="75"/>
      <c r="Q285" s="75"/>
      <c r="R285" s="75"/>
      <c r="S285" s="75"/>
      <c r="T285" s="75"/>
      <c r="U285" s="11"/>
      <c r="V285" s="221">
        <f t="shared" si="10"/>
        <v>0</v>
      </c>
      <c r="W285" s="221">
        <f t="shared" si="11"/>
        <v>0</v>
      </c>
      <c r="X285" s="1"/>
      <c r="Y285" s="1"/>
      <c r="Z285" s="1"/>
      <c r="AA285" s="1"/>
      <c r="AB285" s="1"/>
    </row>
    <row r="286" spans="1:28" s="5" customFormat="1" ht="39.6" customHeight="1">
      <c r="A286" s="180">
        <v>267</v>
      </c>
      <c r="B286" s="233"/>
      <c r="C286" s="234"/>
      <c r="D286" s="233"/>
      <c r="E286" s="133"/>
      <c r="F286" s="133"/>
      <c r="G286" s="134"/>
      <c r="H286" s="135"/>
      <c r="I286" s="147" t="str">
        <f>IF(H286="","",VLOOKUP(H286,'（非表示）選択肢①'!$A$3:$B$8,2,0))</f>
        <v/>
      </c>
      <c r="J286" s="136"/>
      <c r="K286" s="137"/>
      <c r="L286" s="138"/>
      <c r="M286" s="236" t="str">
        <f>IF(L286="","",VLOOKUP(L286,'（非表示）選択肢①'!$E$3:$F$14,2,0))</f>
        <v/>
      </c>
      <c r="N286" s="141"/>
      <c r="O286" s="75"/>
      <c r="P286" s="75"/>
      <c r="Q286" s="75"/>
      <c r="R286" s="75"/>
      <c r="S286" s="75"/>
      <c r="T286" s="75"/>
      <c r="U286" s="11"/>
      <c r="V286" s="221">
        <f t="shared" si="10"/>
        <v>0</v>
      </c>
      <c r="W286" s="221">
        <f t="shared" si="11"/>
        <v>0</v>
      </c>
      <c r="X286" s="1"/>
      <c r="Y286" s="1"/>
      <c r="Z286" s="1"/>
      <c r="AA286" s="1"/>
      <c r="AB286" s="1"/>
    </row>
    <row r="287" spans="1:28" s="5" customFormat="1" ht="39.6" customHeight="1">
      <c r="A287" s="180">
        <v>268</v>
      </c>
      <c r="B287" s="233"/>
      <c r="C287" s="234"/>
      <c r="D287" s="233"/>
      <c r="E287" s="133"/>
      <c r="F287" s="133"/>
      <c r="G287" s="134"/>
      <c r="H287" s="135"/>
      <c r="I287" s="147" t="str">
        <f>IF(H287="","",VLOOKUP(H287,'（非表示）選択肢①'!$A$3:$B$8,2,0))</f>
        <v/>
      </c>
      <c r="J287" s="136"/>
      <c r="K287" s="137"/>
      <c r="L287" s="138"/>
      <c r="M287" s="236" t="str">
        <f>IF(L287="","",VLOOKUP(L287,'（非表示）選択肢①'!$E$3:$F$14,2,0))</f>
        <v/>
      </c>
      <c r="N287" s="141"/>
      <c r="O287" s="75"/>
      <c r="P287" s="75"/>
      <c r="Q287" s="75"/>
      <c r="R287" s="75"/>
      <c r="S287" s="75"/>
      <c r="T287" s="75"/>
      <c r="U287" s="11"/>
      <c r="V287" s="221">
        <f t="shared" si="10"/>
        <v>0</v>
      </c>
      <c r="W287" s="221">
        <f t="shared" si="11"/>
        <v>0</v>
      </c>
      <c r="X287" s="1"/>
      <c r="Y287" s="1"/>
      <c r="Z287" s="1"/>
      <c r="AA287" s="1"/>
      <c r="AB287" s="1"/>
    </row>
    <row r="288" spans="1:28" s="5" customFormat="1" ht="39.6" customHeight="1">
      <c r="A288" s="180">
        <v>269</v>
      </c>
      <c r="B288" s="233"/>
      <c r="C288" s="234"/>
      <c r="D288" s="233"/>
      <c r="E288" s="133"/>
      <c r="F288" s="133"/>
      <c r="G288" s="134"/>
      <c r="H288" s="135"/>
      <c r="I288" s="229" t="str">
        <f>IF(H288="","",VLOOKUP(H288,'（非表示）選択肢①'!$A$3:$B$8,2,0))</f>
        <v/>
      </c>
      <c r="J288" s="136"/>
      <c r="K288" s="137"/>
      <c r="L288" s="138"/>
      <c r="M288" s="236" t="str">
        <f>IF(L288="","",VLOOKUP(L288,'（非表示）選択肢①'!$E$3:$F$14,2,0))</f>
        <v/>
      </c>
      <c r="N288" s="141"/>
      <c r="O288" s="75"/>
      <c r="P288" s="75"/>
      <c r="Q288" s="75"/>
      <c r="R288" s="75"/>
      <c r="S288" s="75"/>
      <c r="T288" s="75"/>
      <c r="U288" s="11"/>
      <c r="V288" s="221">
        <f t="shared" si="10"/>
        <v>0</v>
      </c>
      <c r="W288" s="221">
        <f t="shared" si="11"/>
        <v>0</v>
      </c>
      <c r="X288" s="1"/>
      <c r="Y288" s="1"/>
      <c r="Z288" s="1"/>
      <c r="AA288" s="1"/>
      <c r="AB288" s="1"/>
    </row>
    <row r="289" spans="1:28" s="5" customFormat="1" ht="39.6" customHeight="1">
      <c r="A289" s="180">
        <v>270</v>
      </c>
      <c r="B289" s="233"/>
      <c r="C289" s="234"/>
      <c r="D289" s="233"/>
      <c r="E289" s="133"/>
      <c r="F289" s="133"/>
      <c r="G289" s="134"/>
      <c r="H289" s="135"/>
      <c r="I289" s="147" t="str">
        <f>IF(H289="","",VLOOKUP(H289,'（非表示）選択肢①'!$A$3:$B$8,2,0))</f>
        <v/>
      </c>
      <c r="J289" s="136"/>
      <c r="K289" s="137"/>
      <c r="L289" s="138"/>
      <c r="M289" s="236" t="str">
        <f>IF(L289="","",VLOOKUP(L289,'（非表示）選択肢①'!$E$3:$F$14,2,0))</f>
        <v/>
      </c>
      <c r="N289" s="141"/>
      <c r="O289" s="75"/>
      <c r="P289" s="75"/>
      <c r="Q289" s="75"/>
      <c r="R289" s="75"/>
      <c r="S289" s="75"/>
      <c r="T289" s="75"/>
      <c r="U289" s="11"/>
      <c r="V289" s="221">
        <f t="shared" si="10"/>
        <v>0</v>
      </c>
      <c r="W289" s="221">
        <f t="shared" si="11"/>
        <v>0</v>
      </c>
      <c r="X289" s="1"/>
      <c r="Y289" s="1"/>
      <c r="Z289" s="1"/>
      <c r="AA289" s="1"/>
      <c r="AB289" s="1"/>
    </row>
    <row r="290" spans="1:28" s="5" customFormat="1" ht="39.6" customHeight="1">
      <c r="A290" s="180">
        <v>271</v>
      </c>
      <c r="B290" s="233"/>
      <c r="C290" s="234"/>
      <c r="D290" s="233"/>
      <c r="E290" s="133"/>
      <c r="F290" s="133"/>
      <c r="G290" s="134"/>
      <c r="H290" s="135"/>
      <c r="I290" s="147" t="str">
        <f>IF(H290="","",VLOOKUP(H290,'（非表示）選択肢①'!$A$3:$B$8,2,0))</f>
        <v/>
      </c>
      <c r="J290" s="136"/>
      <c r="K290" s="137"/>
      <c r="L290" s="138"/>
      <c r="M290" s="236" t="str">
        <f>IF(L290="","",VLOOKUP(L290,'（非表示）選択肢①'!$E$3:$F$14,2,0))</f>
        <v/>
      </c>
      <c r="N290" s="141"/>
      <c r="O290" s="75"/>
      <c r="P290" s="75"/>
      <c r="Q290" s="75"/>
      <c r="R290" s="75"/>
      <c r="S290" s="75"/>
      <c r="T290" s="75"/>
      <c r="U290" s="11"/>
      <c r="V290" s="221">
        <f t="shared" si="10"/>
        <v>0</v>
      </c>
      <c r="W290" s="221">
        <f t="shared" si="11"/>
        <v>0</v>
      </c>
      <c r="X290" s="1"/>
      <c r="Y290" s="1"/>
      <c r="Z290" s="1"/>
      <c r="AA290" s="1"/>
      <c r="AB290" s="1"/>
    </row>
    <row r="291" spans="1:28" s="5" customFormat="1" ht="39.6" customHeight="1">
      <c r="A291" s="180">
        <v>272</v>
      </c>
      <c r="B291" s="233"/>
      <c r="C291" s="234"/>
      <c r="D291" s="233"/>
      <c r="E291" s="133"/>
      <c r="F291" s="133"/>
      <c r="G291" s="134"/>
      <c r="H291" s="135"/>
      <c r="I291" s="147" t="str">
        <f>IF(H291="","",VLOOKUP(H291,'（非表示）選択肢①'!$A$3:$B$8,2,0))</f>
        <v/>
      </c>
      <c r="J291" s="136"/>
      <c r="K291" s="137"/>
      <c r="L291" s="138"/>
      <c r="M291" s="236" t="str">
        <f>IF(L291="","",VLOOKUP(L291,'（非表示）選択肢①'!$E$3:$F$14,2,0))</f>
        <v/>
      </c>
      <c r="N291" s="141"/>
      <c r="O291" s="75"/>
      <c r="P291" s="75"/>
      <c r="Q291" s="75"/>
      <c r="R291" s="75"/>
      <c r="S291" s="75"/>
      <c r="T291" s="75"/>
      <c r="U291" s="11"/>
      <c r="V291" s="221">
        <f t="shared" si="10"/>
        <v>0</v>
      </c>
      <c r="W291" s="221">
        <f t="shared" si="11"/>
        <v>0</v>
      </c>
      <c r="X291" s="1"/>
      <c r="Y291" s="1"/>
      <c r="Z291" s="1"/>
      <c r="AA291" s="1"/>
      <c r="AB291" s="1"/>
    </row>
    <row r="292" spans="1:28" s="5" customFormat="1" ht="39.6" customHeight="1">
      <c r="A292" s="180">
        <v>273</v>
      </c>
      <c r="B292" s="233"/>
      <c r="C292" s="234"/>
      <c r="D292" s="233"/>
      <c r="E292" s="133"/>
      <c r="F292" s="133"/>
      <c r="G292" s="134"/>
      <c r="H292" s="135"/>
      <c r="I292" s="147" t="str">
        <f>IF(H292="","",VLOOKUP(H292,'（非表示）選択肢①'!$A$3:$B$8,2,0))</f>
        <v/>
      </c>
      <c r="J292" s="136"/>
      <c r="K292" s="137"/>
      <c r="L292" s="138"/>
      <c r="M292" s="236" t="str">
        <f>IF(L292="","",VLOOKUP(L292,'（非表示）選択肢①'!$E$3:$F$14,2,0))</f>
        <v/>
      </c>
      <c r="N292" s="141"/>
      <c r="O292" s="75"/>
      <c r="P292" s="75"/>
      <c r="Q292" s="75"/>
      <c r="R292" s="75"/>
      <c r="S292" s="75"/>
      <c r="T292" s="75"/>
      <c r="U292" s="11"/>
      <c r="V292" s="221">
        <f t="shared" si="10"/>
        <v>0</v>
      </c>
      <c r="W292" s="221">
        <f t="shared" si="11"/>
        <v>0</v>
      </c>
      <c r="X292" s="1"/>
      <c r="Y292" s="1"/>
      <c r="Z292" s="1"/>
      <c r="AA292" s="1"/>
      <c r="AB292" s="1"/>
    </row>
    <row r="293" spans="1:28" s="5" customFormat="1" ht="39.6" customHeight="1">
      <c r="A293" s="180">
        <v>274</v>
      </c>
      <c r="B293" s="233"/>
      <c r="C293" s="234"/>
      <c r="D293" s="233"/>
      <c r="E293" s="133"/>
      <c r="F293" s="133"/>
      <c r="G293" s="134"/>
      <c r="H293" s="135"/>
      <c r="I293" s="229" t="str">
        <f>IF(H293="","",VLOOKUP(H293,'（非表示）選択肢①'!$A$3:$B$8,2,0))</f>
        <v/>
      </c>
      <c r="J293" s="136"/>
      <c r="K293" s="137"/>
      <c r="L293" s="138"/>
      <c r="M293" s="236" t="str">
        <f>IF(L293="","",VLOOKUP(L293,'（非表示）選択肢①'!$E$3:$F$14,2,0))</f>
        <v/>
      </c>
      <c r="N293" s="141"/>
      <c r="O293" s="75"/>
      <c r="P293" s="75"/>
      <c r="Q293" s="75"/>
      <c r="R293" s="75"/>
      <c r="S293" s="75"/>
      <c r="T293" s="75"/>
      <c r="U293" s="11"/>
      <c r="V293" s="221">
        <f t="shared" si="10"/>
        <v>0</v>
      </c>
      <c r="W293" s="221">
        <f t="shared" si="11"/>
        <v>0</v>
      </c>
      <c r="X293" s="1"/>
      <c r="Y293" s="1"/>
      <c r="Z293" s="1"/>
      <c r="AA293" s="1"/>
      <c r="AB293" s="1"/>
    </row>
    <row r="294" spans="1:28" s="5" customFormat="1" ht="39.6" customHeight="1">
      <c r="A294" s="180">
        <v>275</v>
      </c>
      <c r="B294" s="233"/>
      <c r="C294" s="234"/>
      <c r="D294" s="233"/>
      <c r="E294" s="133"/>
      <c r="F294" s="133"/>
      <c r="G294" s="134"/>
      <c r="H294" s="135"/>
      <c r="I294" s="147" t="str">
        <f>IF(H294="","",VLOOKUP(H294,'（非表示）選択肢①'!$A$3:$B$8,2,0))</f>
        <v/>
      </c>
      <c r="J294" s="136"/>
      <c r="K294" s="137"/>
      <c r="L294" s="138"/>
      <c r="M294" s="236" t="str">
        <f>IF(L294="","",VLOOKUP(L294,'（非表示）選択肢①'!$E$3:$F$14,2,0))</f>
        <v/>
      </c>
      <c r="N294" s="141"/>
      <c r="O294" s="75"/>
      <c r="P294" s="75"/>
      <c r="Q294" s="75"/>
      <c r="R294" s="75"/>
      <c r="S294" s="75"/>
      <c r="T294" s="75"/>
      <c r="U294" s="11"/>
      <c r="V294" s="221">
        <f t="shared" si="10"/>
        <v>0</v>
      </c>
      <c r="W294" s="221">
        <f t="shared" si="11"/>
        <v>0</v>
      </c>
      <c r="X294" s="1"/>
      <c r="Y294" s="1"/>
      <c r="Z294" s="1"/>
      <c r="AA294" s="1"/>
      <c r="AB294" s="1"/>
    </row>
    <row r="295" spans="1:28" s="5" customFormat="1" ht="39.6" customHeight="1">
      <c r="A295" s="180">
        <v>276</v>
      </c>
      <c r="B295" s="233"/>
      <c r="C295" s="234"/>
      <c r="D295" s="233"/>
      <c r="E295" s="133"/>
      <c r="F295" s="133"/>
      <c r="G295" s="134"/>
      <c r="H295" s="135"/>
      <c r="I295" s="147" t="str">
        <f>IF(H295="","",VLOOKUP(H295,'（非表示）選択肢①'!$A$3:$B$8,2,0))</f>
        <v/>
      </c>
      <c r="J295" s="136"/>
      <c r="K295" s="137"/>
      <c r="L295" s="138"/>
      <c r="M295" s="236" t="str">
        <f>IF(L295="","",VLOOKUP(L295,'（非表示）選択肢①'!$E$3:$F$14,2,0))</f>
        <v/>
      </c>
      <c r="N295" s="141"/>
      <c r="O295" s="75"/>
      <c r="P295" s="75"/>
      <c r="Q295" s="75"/>
      <c r="R295" s="75"/>
      <c r="S295" s="75"/>
      <c r="T295" s="75"/>
      <c r="U295" s="11"/>
      <c r="V295" s="221">
        <f t="shared" si="10"/>
        <v>0</v>
      </c>
      <c r="W295" s="221">
        <f t="shared" si="11"/>
        <v>0</v>
      </c>
      <c r="X295" s="1"/>
      <c r="Y295" s="1"/>
      <c r="Z295" s="1"/>
      <c r="AA295" s="1"/>
      <c r="AB295" s="1"/>
    </row>
    <row r="296" spans="1:28" s="5" customFormat="1" ht="39.6" customHeight="1">
      <c r="A296" s="180">
        <v>277</v>
      </c>
      <c r="B296" s="233"/>
      <c r="C296" s="234"/>
      <c r="D296" s="233"/>
      <c r="E296" s="133"/>
      <c r="F296" s="133"/>
      <c r="G296" s="134"/>
      <c r="H296" s="135"/>
      <c r="I296" s="147" t="str">
        <f>IF(H296="","",VLOOKUP(H296,'（非表示）選択肢①'!$A$3:$B$8,2,0))</f>
        <v/>
      </c>
      <c r="J296" s="136"/>
      <c r="K296" s="137"/>
      <c r="L296" s="138"/>
      <c r="M296" s="236" t="str">
        <f>IF(L296="","",VLOOKUP(L296,'（非表示）選択肢①'!$E$3:$F$14,2,0))</f>
        <v/>
      </c>
      <c r="N296" s="141"/>
      <c r="O296" s="75"/>
      <c r="P296" s="75"/>
      <c r="Q296" s="75"/>
      <c r="R296" s="75"/>
      <c r="S296" s="75"/>
      <c r="T296" s="75"/>
      <c r="U296" s="11"/>
      <c r="V296" s="221">
        <f t="shared" si="10"/>
        <v>0</v>
      </c>
      <c r="W296" s="221">
        <f t="shared" si="11"/>
        <v>0</v>
      </c>
      <c r="X296" s="1"/>
      <c r="Y296" s="1"/>
      <c r="Z296" s="1"/>
      <c r="AA296" s="1"/>
      <c r="AB296" s="1"/>
    </row>
    <row r="297" spans="1:28" s="5" customFormat="1" ht="39.6" customHeight="1">
      <c r="A297" s="180">
        <v>278</v>
      </c>
      <c r="B297" s="233"/>
      <c r="C297" s="234"/>
      <c r="D297" s="233"/>
      <c r="E297" s="133"/>
      <c r="F297" s="133"/>
      <c r="G297" s="134"/>
      <c r="H297" s="135"/>
      <c r="I297" s="147" t="str">
        <f>IF(H297="","",VLOOKUP(H297,'（非表示）選択肢①'!$A$3:$B$8,2,0))</f>
        <v/>
      </c>
      <c r="J297" s="136"/>
      <c r="K297" s="137"/>
      <c r="L297" s="138"/>
      <c r="M297" s="236" t="str">
        <f>IF(L297="","",VLOOKUP(L297,'（非表示）選択肢①'!$E$3:$F$14,2,0))</f>
        <v/>
      </c>
      <c r="N297" s="141"/>
      <c r="O297" s="75"/>
      <c r="P297" s="75"/>
      <c r="Q297" s="75"/>
      <c r="R297" s="75"/>
      <c r="S297" s="75"/>
      <c r="T297" s="75"/>
      <c r="U297" s="11"/>
      <c r="V297" s="221">
        <f t="shared" si="10"/>
        <v>0</v>
      </c>
      <c r="W297" s="221">
        <f t="shared" si="11"/>
        <v>0</v>
      </c>
      <c r="X297" s="1"/>
      <c r="Y297" s="1"/>
      <c r="Z297" s="1"/>
      <c r="AA297" s="1"/>
      <c r="AB297" s="1"/>
    </row>
    <row r="298" spans="1:28" s="5" customFormat="1" ht="39.6" customHeight="1">
      <c r="A298" s="180">
        <v>279</v>
      </c>
      <c r="B298" s="233"/>
      <c r="C298" s="234"/>
      <c r="D298" s="233"/>
      <c r="E298" s="133"/>
      <c r="F298" s="133"/>
      <c r="G298" s="134"/>
      <c r="H298" s="135"/>
      <c r="I298" s="229" t="str">
        <f>IF(H298="","",VLOOKUP(H298,'（非表示）選択肢①'!$A$3:$B$8,2,0))</f>
        <v/>
      </c>
      <c r="J298" s="136"/>
      <c r="K298" s="137"/>
      <c r="L298" s="138"/>
      <c r="M298" s="236" t="str">
        <f>IF(L298="","",VLOOKUP(L298,'（非表示）選択肢①'!$E$3:$F$14,2,0))</f>
        <v/>
      </c>
      <c r="N298" s="141"/>
      <c r="O298" s="75"/>
      <c r="P298" s="75"/>
      <c r="Q298" s="75"/>
      <c r="R298" s="75"/>
      <c r="S298" s="75"/>
      <c r="T298" s="75"/>
      <c r="U298" s="11"/>
      <c r="V298" s="221">
        <f t="shared" si="10"/>
        <v>0</v>
      </c>
      <c r="W298" s="221">
        <f t="shared" si="11"/>
        <v>0</v>
      </c>
      <c r="X298" s="1"/>
      <c r="Y298" s="1"/>
      <c r="Z298" s="1"/>
      <c r="AA298" s="1"/>
      <c r="AB298" s="1"/>
    </row>
    <row r="299" spans="1:28" s="5" customFormat="1" ht="39.6" customHeight="1">
      <c r="A299" s="180">
        <v>280</v>
      </c>
      <c r="B299" s="233"/>
      <c r="C299" s="234"/>
      <c r="D299" s="233"/>
      <c r="E299" s="133"/>
      <c r="F299" s="133"/>
      <c r="G299" s="134"/>
      <c r="H299" s="135"/>
      <c r="I299" s="147" t="str">
        <f>IF(H299="","",VLOOKUP(H299,'（非表示）選択肢①'!$A$3:$B$8,2,0))</f>
        <v/>
      </c>
      <c r="J299" s="136"/>
      <c r="K299" s="137"/>
      <c r="L299" s="138"/>
      <c r="M299" s="236" t="str">
        <f>IF(L299="","",VLOOKUP(L299,'（非表示）選択肢①'!$E$3:$F$14,2,0))</f>
        <v/>
      </c>
      <c r="N299" s="141"/>
      <c r="O299" s="75"/>
      <c r="P299" s="75"/>
      <c r="Q299" s="75"/>
      <c r="R299" s="75"/>
      <c r="S299" s="75"/>
      <c r="T299" s="75"/>
      <c r="U299" s="11"/>
      <c r="V299" s="221">
        <f t="shared" si="10"/>
        <v>0</v>
      </c>
      <c r="W299" s="221">
        <f t="shared" si="11"/>
        <v>0</v>
      </c>
      <c r="X299" s="1"/>
      <c r="Y299" s="1"/>
      <c r="Z299" s="1"/>
      <c r="AA299" s="1"/>
      <c r="AB299" s="1"/>
    </row>
    <row r="300" spans="1:28" s="5" customFormat="1" ht="39.6" customHeight="1">
      <c r="A300" s="180">
        <v>281</v>
      </c>
      <c r="B300" s="233"/>
      <c r="C300" s="234"/>
      <c r="D300" s="233"/>
      <c r="E300" s="133"/>
      <c r="F300" s="133"/>
      <c r="G300" s="134"/>
      <c r="H300" s="135"/>
      <c r="I300" s="147" t="str">
        <f>IF(H300="","",VLOOKUP(H300,'（非表示）選択肢①'!$A$3:$B$8,2,0))</f>
        <v/>
      </c>
      <c r="J300" s="136"/>
      <c r="K300" s="137"/>
      <c r="L300" s="138"/>
      <c r="M300" s="236" t="str">
        <f>IF(L300="","",VLOOKUP(L300,'（非表示）選択肢①'!$E$3:$F$14,2,0))</f>
        <v/>
      </c>
      <c r="N300" s="141"/>
      <c r="O300" s="75"/>
      <c r="P300" s="75"/>
      <c r="Q300" s="75"/>
      <c r="R300" s="75"/>
      <c r="S300" s="75"/>
      <c r="T300" s="75"/>
      <c r="U300" s="11"/>
      <c r="V300" s="221">
        <f t="shared" si="10"/>
        <v>0</v>
      </c>
      <c r="W300" s="221">
        <f t="shared" si="11"/>
        <v>0</v>
      </c>
      <c r="X300" s="1"/>
      <c r="Y300" s="1"/>
      <c r="Z300" s="1"/>
      <c r="AA300" s="1"/>
      <c r="AB300" s="1"/>
    </row>
    <row r="301" spans="1:28" s="5" customFormat="1" ht="39.6" customHeight="1">
      <c r="A301" s="180">
        <v>282</v>
      </c>
      <c r="B301" s="233"/>
      <c r="C301" s="234"/>
      <c r="D301" s="233"/>
      <c r="E301" s="133"/>
      <c r="F301" s="133"/>
      <c r="G301" s="134"/>
      <c r="H301" s="135"/>
      <c r="I301" s="147" t="str">
        <f>IF(H301="","",VLOOKUP(H301,'（非表示）選択肢①'!$A$3:$B$8,2,0))</f>
        <v/>
      </c>
      <c r="J301" s="136"/>
      <c r="K301" s="137"/>
      <c r="L301" s="138"/>
      <c r="M301" s="236" t="str">
        <f>IF(L301="","",VLOOKUP(L301,'（非表示）選択肢①'!$E$3:$F$14,2,0))</f>
        <v/>
      </c>
      <c r="N301" s="141"/>
      <c r="O301" s="75"/>
      <c r="P301" s="75"/>
      <c r="Q301" s="75"/>
      <c r="R301" s="75"/>
      <c r="S301" s="75"/>
      <c r="T301" s="75"/>
      <c r="U301" s="11"/>
      <c r="V301" s="221">
        <f t="shared" si="10"/>
        <v>0</v>
      </c>
      <c r="W301" s="221">
        <f t="shared" si="11"/>
        <v>0</v>
      </c>
      <c r="X301" s="1"/>
      <c r="Y301" s="1"/>
      <c r="Z301" s="1"/>
      <c r="AA301" s="1"/>
      <c r="AB301" s="1"/>
    </row>
    <row r="302" spans="1:28" s="5" customFormat="1" ht="39.6" customHeight="1">
      <c r="A302" s="180">
        <v>283</v>
      </c>
      <c r="B302" s="233"/>
      <c r="C302" s="234"/>
      <c r="D302" s="233"/>
      <c r="E302" s="133"/>
      <c r="F302" s="133"/>
      <c r="G302" s="134"/>
      <c r="H302" s="135"/>
      <c r="I302" s="147" t="str">
        <f>IF(H302="","",VLOOKUP(H302,'（非表示）選択肢①'!$A$3:$B$8,2,0))</f>
        <v/>
      </c>
      <c r="J302" s="136"/>
      <c r="K302" s="137"/>
      <c r="L302" s="138"/>
      <c r="M302" s="236" t="str">
        <f>IF(L302="","",VLOOKUP(L302,'（非表示）選択肢①'!$E$3:$F$14,2,0))</f>
        <v/>
      </c>
      <c r="N302" s="141"/>
      <c r="O302" s="75"/>
      <c r="P302" s="75"/>
      <c r="Q302" s="75"/>
      <c r="R302" s="75"/>
      <c r="S302" s="75"/>
      <c r="T302" s="75"/>
      <c r="U302" s="11"/>
      <c r="V302" s="221">
        <f t="shared" si="10"/>
        <v>0</v>
      </c>
      <c r="W302" s="221">
        <f t="shared" si="11"/>
        <v>0</v>
      </c>
      <c r="X302" s="1"/>
      <c r="Y302" s="1"/>
      <c r="Z302" s="1"/>
      <c r="AA302" s="1"/>
      <c r="AB302" s="1"/>
    </row>
    <row r="303" spans="1:28" s="5" customFormat="1" ht="39.6" customHeight="1">
      <c r="A303" s="180">
        <v>284</v>
      </c>
      <c r="B303" s="233"/>
      <c r="C303" s="234"/>
      <c r="D303" s="233"/>
      <c r="E303" s="133"/>
      <c r="F303" s="133"/>
      <c r="G303" s="134"/>
      <c r="H303" s="135"/>
      <c r="I303" s="229" t="str">
        <f>IF(H303="","",VLOOKUP(H303,'（非表示）選択肢①'!$A$3:$B$8,2,0))</f>
        <v/>
      </c>
      <c r="J303" s="136"/>
      <c r="K303" s="137"/>
      <c r="L303" s="138"/>
      <c r="M303" s="236" t="str">
        <f>IF(L303="","",VLOOKUP(L303,'（非表示）選択肢①'!$E$3:$F$14,2,0))</f>
        <v/>
      </c>
      <c r="N303" s="141"/>
      <c r="O303" s="75"/>
      <c r="P303" s="75"/>
      <c r="Q303" s="75"/>
      <c r="R303" s="75"/>
      <c r="S303" s="75"/>
      <c r="T303" s="75"/>
      <c r="U303" s="11"/>
      <c r="V303" s="221">
        <f t="shared" si="10"/>
        <v>0</v>
      </c>
      <c r="W303" s="221">
        <f t="shared" si="11"/>
        <v>0</v>
      </c>
      <c r="X303" s="1"/>
      <c r="Y303" s="1"/>
      <c r="Z303" s="1"/>
      <c r="AA303" s="1"/>
      <c r="AB303" s="1"/>
    </row>
    <row r="304" spans="1:28" s="5" customFormat="1" ht="39.6" customHeight="1">
      <c r="A304" s="180">
        <v>285</v>
      </c>
      <c r="B304" s="233"/>
      <c r="C304" s="234"/>
      <c r="D304" s="233"/>
      <c r="E304" s="133"/>
      <c r="F304" s="133"/>
      <c r="G304" s="134"/>
      <c r="H304" s="135"/>
      <c r="I304" s="147" t="str">
        <f>IF(H304="","",VLOOKUP(H304,'（非表示）選択肢①'!$A$3:$B$8,2,0))</f>
        <v/>
      </c>
      <c r="J304" s="136"/>
      <c r="K304" s="137"/>
      <c r="L304" s="138"/>
      <c r="M304" s="236" t="str">
        <f>IF(L304="","",VLOOKUP(L304,'（非表示）選択肢①'!$E$3:$F$14,2,0))</f>
        <v/>
      </c>
      <c r="N304" s="141"/>
      <c r="O304" s="75"/>
      <c r="P304" s="75"/>
      <c r="Q304" s="75"/>
      <c r="R304" s="75"/>
      <c r="S304" s="75"/>
      <c r="T304" s="75"/>
      <c r="U304" s="11"/>
      <c r="V304" s="221">
        <f t="shared" si="10"/>
        <v>0</v>
      </c>
      <c r="W304" s="221">
        <f t="shared" si="11"/>
        <v>0</v>
      </c>
      <c r="X304" s="1"/>
      <c r="Y304" s="1"/>
      <c r="Z304" s="1"/>
      <c r="AA304" s="1"/>
      <c r="AB304" s="1"/>
    </row>
    <row r="305" spans="1:28" s="5" customFormat="1" ht="39.6" customHeight="1">
      <c r="A305" s="180">
        <v>286</v>
      </c>
      <c r="B305" s="233"/>
      <c r="C305" s="234"/>
      <c r="D305" s="233"/>
      <c r="E305" s="133"/>
      <c r="F305" s="133"/>
      <c r="G305" s="134"/>
      <c r="H305" s="135"/>
      <c r="I305" s="147" t="str">
        <f>IF(H305="","",VLOOKUP(H305,'（非表示）選択肢①'!$A$3:$B$8,2,0))</f>
        <v/>
      </c>
      <c r="J305" s="136"/>
      <c r="K305" s="137"/>
      <c r="L305" s="138"/>
      <c r="M305" s="236" t="str">
        <f>IF(L305="","",VLOOKUP(L305,'（非表示）選択肢①'!$E$3:$F$14,2,0))</f>
        <v/>
      </c>
      <c r="N305" s="141"/>
      <c r="O305" s="75"/>
      <c r="P305" s="75"/>
      <c r="Q305" s="75"/>
      <c r="R305" s="75"/>
      <c r="S305" s="75"/>
      <c r="T305" s="75"/>
      <c r="U305" s="11"/>
      <c r="V305" s="221">
        <f t="shared" si="10"/>
        <v>0</v>
      </c>
      <c r="W305" s="221">
        <f t="shared" si="11"/>
        <v>0</v>
      </c>
      <c r="X305" s="1"/>
      <c r="Y305" s="1"/>
      <c r="Z305" s="1"/>
      <c r="AA305" s="1"/>
      <c r="AB305" s="1"/>
    </row>
    <row r="306" spans="1:28" s="5" customFormat="1" ht="39.6" customHeight="1">
      <c r="A306" s="180">
        <v>287</v>
      </c>
      <c r="B306" s="233"/>
      <c r="C306" s="234"/>
      <c r="D306" s="233"/>
      <c r="E306" s="133"/>
      <c r="F306" s="133"/>
      <c r="G306" s="134"/>
      <c r="H306" s="135"/>
      <c r="I306" s="147" t="str">
        <f>IF(H306="","",VLOOKUP(H306,'（非表示）選択肢①'!$A$3:$B$8,2,0))</f>
        <v/>
      </c>
      <c r="J306" s="136"/>
      <c r="K306" s="137"/>
      <c r="L306" s="138"/>
      <c r="M306" s="236" t="str">
        <f>IF(L306="","",VLOOKUP(L306,'（非表示）選択肢①'!$E$3:$F$14,2,0))</f>
        <v/>
      </c>
      <c r="N306" s="141"/>
      <c r="O306" s="75"/>
      <c r="P306" s="75"/>
      <c r="Q306" s="75"/>
      <c r="R306" s="75"/>
      <c r="S306" s="75"/>
      <c r="T306" s="75"/>
      <c r="U306" s="11"/>
      <c r="V306" s="221">
        <f t="shared" si="10"/>
        <v>0</v>
      </c>
      <c r="W306" s="221">
        <f t="shared" si="11"/>
        <v>0</v>
      </c>
      <c r="X306" s="1"/>
      <c r="Y306" s="1"/>
      <c r="Z306" s="1"/>
      <c r="AA306" s="1"/>
      <c r="AB306" s="1"/>
    </row>
    <row r="307" spans="1:28" s="5" customFormat="1" ht="39.6" customHeight="1">
      <c r="A307" s="180">
        <v>288</v>
      </c>
      <c r="B307" s="233"/>
      <c r="C307" s="234"/>
      <c r="D307" s="233"/>
      <c r="E307" s="133"/>
      <c r="F307" s="133"/>
      <c r="G307" s="134"/>
      <c r="H307" s="135"/>
      <c r="I307" s="147" t="str">
        <f>IF(H307="","",VLOOKUP(H307,'（非表示）選択肢①'!$A$3:$B$8,2,0))</f>
        <v/>
      </c>
      <c r="J307" s="136"/>
      <c r="K307" s="137"/>
      <c r="L307" s="138"/>
      <c r="M307" s="236" t="str">
        <f>IF(L307="","",VLOOKUP(L307,'（非表示）選択肢①'!$E$3:$F$14,2,0))</f>
        <v/>
      </c>
      <c r="N307" s="141"/>
      <c r="O307" s="75"/>
      <c r="P307" s="75"/>
      <c r="Q307" s="75"/>
      <c r="R307" s="75"/>
      <c r="S307" s="75"/>
      <c r="T307" s="75"/>
      <c r="U307" s="11"/>
      <c r="V307" s="221">
        <f t="shared" si="10"/>
        <v>0</v>
      </c>
      <c r="W307" s="221">
        <f t="shared" si="11"/>
        <v>0</v>
      </c>
      <c r="X307" s="1"/>
      <c r="Y307" s="1"/>
      <c r="Z307" s="1"/>
      <c r="AA307" s="1"/>
      <c r="AB307" s="1"/>
    </row>
    <row r="308" spans="1:28" s="5" customFormat="1" ht="39.6" customHeight="1">
      <c r="A308" s="180">
        <v>289</v>
      </c>
      <c r="B308" s="233"/>
      <c r="C308" s="234"/>
      <c r="D308" s="233"/>
      <c r="E308" s="133"/>
      <c r="F308" s="133"/>
      <c r="G308" s="134"/>
      <c r="H308" s="135"/>
      <c r="I308" s="229" t="str">
        <f>IF(H308="","",VLOOKUP(H308,'（非表示）選択肢①'!$A$3:$B$8,2,0))</f>
        <v/>
      </c>
      <c r="J308" s="136"/>
      <c r="K308" s="137"/>
      <c r="L308" s="138"/>
      <c r="M308" s="236" t="str">
        <f>IF(L308="","",VLOOKUP(L308,'（非表示）選択肢①'!$E$3:$F$14,2,0))</f>
        <v/>
      </c>
      <c r="N308" s="141"/>
      <c r="O308" s="75"/>
      <c r="P308" s="75"/>
      <c r="Q308" s="75"/>
      <c r="R308" s="75"/>
      <c r="S308" s="75"/>
      <c r="T308" s="75"/>
      <c r="U308" s="11"/>
      <c r="V308" s="221">
        <f t="shared" si="10"/>
        <v>0</v>
      </c>
      <c r="W308" s="221">
        <f t="shared" si="11"/>
        <v>0</v>
      </c>
      <c r="X308" s="1"/>
      <c r="Y308" s="1"/>
      <c r="Z308" s="1"/>
      <c r="AA308" s="1"/>
      <c r="AB308" s="1"/>
    </row>
    <row r="309" spans="1:28" s="5" customFormat="1" ht="39.6" customHeight="1">
      <c r="A309" s="180">
        <v>290</v>
      </c>
      <c r="B309" s="233"/>
      <c r="C309" s="234"/>
      <c r="D309" s="233"/>
      <c r="E309" s="133"/>
      <c r="F309" s="133"/>
      <c r="G309" s="134"/>
      <c r="H309" s="135"/>
      <c r="I309" s="147" t="str">
        <f>IF(H309="","",VLOOKUP(H309,'（非表示）選択肢①'!$A$3:$B$8,2,0))</f>
        <v/>
      </c>
      <c r="J309" s="136"/>
      <c r="K309" s="137"/>
      <c r="L309" s="138"/>
      <c r="M309" s="236" t="str">
        <f>IF(L309="","",VLOOKUP(L309,'（非表示）選択肢①'!$E$3:$F$14,2,0))</f>
        <v/>
      </c>
      <c r="N309" s="141"/>
      <c r="O309" s="75"/>
      <c r="P309" s="75"/>
      <c r="Q309" s="75"/>
      <c r="R309" s="75"/>
      <c r="S309" s="75"/>
      <c r="T309" s="75"/>
      <c r="U309" s="11"/>
      <c r="V309" s="221">
        <f t="shared" si="10"/>
        <v>0</v>
      </c>
      <c r="W309" s="221">
        <f t="shared" si="11"/>
        <v>0</v>
      </c>
      <c r="X309" s="1"/>
      <c r="Y309" s="1"/>
      <c r="Z309" s="1"/>
      <c r="AA309" s="1"/>
      <c r="AB309" s="1"/>
    </row>
    <row r="310" spans="1:28" s="5" customFormat="1" ht="39.6" customHeight="1">
      <c r="A310" s="180">
        <v>291</v>
      </c>
      <c r="B310" s="233"/>
      <c r="C310" s="234"/>
      <c r="D310" s="233"/>
      <c r="E310" s="133"/>
      <c r="F310" s="133"/>
      <c r="G310" s="134"/>
      <c r="H310" s="135"/>
      <c r="I310" s="147" t="str">
        <f>IF(H310="","",VLOOKUP(H310,'（非表示）選択肢①'!$A$3:$B$8,2,0))</f>
        <v/>
      </c>
      <c r="J310" s="136"/>
      <c r="K310" s="137"/>
      <c r="L310" s="138"/>
      <c r="M310" s="236" t="str">
        <f>IF(L310="","",VLOOKUP(L310,'（非表示）選択肢①'!$E$3:$F$14,2,0))</f>
        <v/>
      </c>
      <c r="N310" s="141"/>
      <c r="O310" s="75"/>
      <c r="P310" s="75"/>
      <c r="Q310" s="75"/>
      <c r="R310" s="75"/>
      <c r="S310" s="75"/>
      <c r="T310" s="75"/>
      <c r="U310" s="11"/>
      <c r="V310" s="221">
        <f t="shared" si="10"/>
        <v>0</v>
      </c>
      <c r="W310" s="221">
        <f t="shared" si="11"/>
        <v>0</v>
      </c>
      <c r="X310" s="1"/>
      <c r="Y310" s="1"/>
      <c r="Z310" s="1"/>
      <c r="AA310" s="1"/>
      <c r="AB310" s="1"/>
    </row>
    <row r="311" spans="1:28" s="5" customFormat="1" ht="39.6" customHeight="1">
      <c r="A311" s="180">
        <v>292</v>
      </c>
      <c r="B311" s="233"/>
      <c r="C311" s="234"/>
      <c r="D311" s="233"/>
      <c r="E311" s="133"/>
      <c r="F311" s="133"/>
      <c r="G311" s="134"/>
      <c r="H311" s="135"/>
      <c r="I311" s="147" t="str">
        <f>IF(H311="","",VLOOKUP(H311,'（非表示）選択肢①'!$A$3:$B$8,2,0))</f>
        <v/>
      </c>
      <c r="J311" s="136"/>
      <c r="K311" s="137"/>
      <c r="L311" s="138"/>
      <c r="M311" s="236" t="str">
        <f>IF(L311="","",VLOOKUP(L311,'（非表示）選択肢①'!$E$3:$F$14,2,0))</f>
        <v/>
      </c>
      <c r="N311" s="141"/>
      <c r="O311" s="75"/>
      <c r="P311" s="75"/>
      <c r="Q311" s="75"/>
      <c r="R311" s="75"/>
      <c r="S311" s="75"/>
      <c r="T311" s="75"/>
      <c r="U311" s="11"/>
      <c r="V311" s="221">
        <f t="shared" si="10"/>
        <v>0</v>
      </c>
      <c r="W311" s="221">
        <f t="shared" si="11"/>
        <v>0</v>
      </c>
      <c r="X311" s="1"/>
      <c r="Y311" s="1"/>
      <c r="Z311" s="1"/>
      <c r="AA311" s="1"/>
      <c r="AB311" s="1"/>
    </row>
    <row r="312" spans="1:28" s="5" customFormat="1" ht="39.6" customHeight="1">
      <c r="A312" s="180">
        <v>293</v>
      </c>
      <c r="B312" s="233"/>
      <c r="C312" s="234"/>
      <c r="D312" s="233"/>
      <c r="E312" s="133"/>
      <c r="F312" s="133"/>
      <c r="G312" s="134"/>
      <c r="H312" s="135"/>
      <c r="I312" s="147" t="str">
        <f>IF(H312="","",VLOOKUP(H312,'（非表示）選択肢①'!$A$3:$B$8,2,0))</f>
        <v/>
      </c>
      <c r="J312" s="136"/>
      <c r="K312" s="137"/>
      <c r="L312" s="138"/>
      <c r="M312" s="236" t="str">
        <f>IF(L312="","",VLOOKUP(L312,'（非表示）選択肢①'!$E$3:$F$14,2,0))</f>
        <v/>
      </c>
      <c r="N312" s="141"/>
      <c r="O312" s="75"/>
      <c r="P312" s="75"/>
      <c r="Q312" s="75"/>
      <c r="R312" s="75"/>
      <c r="S312" s="75"/>
      <c r="T312" s="75"/>
      <c r="U312" s="11"/>
      <c r="V312" s="221">
        <f t="shared" si="10"/>
        <v>0</v>
      </c>
      <c r="W312" s="221">
        <f t="shared" si="11"/>
        <v>0</v>
      </c>
      <c r="X312" s="1"/>
      <c r="Y312" s="1"/>
      <c r="Z312" s="1"/>
      <c r="AA312" s="1"/>
      <c r="AB312" s="1"/>
    </row>
    <row r="313" spans="1:28" s="5" customFormat="1" ht="39.6" customHeight="1">
      <c r="A313" s="180">
        <v>294</v>
      </c>
      <c r="B313" s="233"/>
      <c r="C313" s="234"/>
      <c r="D313" s="233"/>
      <c r="E313" s="133"/>
      <c r="F313" s="133"/>
      <c r="G313" s="134"/>
      <c r="H313" s="135"/>
      <c r="I313" s="229" t="str">
        <f>IF(H313="","",VLOOKUP(H313,'（非表示）選択肢①'!$A$3:$B$8,2,0))</f>
        <v/>
      </c>
      <c r="J313" s="136"/>
      <c r="K313" s="137"/>
      <c r="L313" s="138"/>
      <c r="M313" s="236" t="str">
        <f>IF(L313="","",VLOOKUP(L313,'（非表示）選択肢①'!$E$3:$F$14,2,0))</f>
        <v/>
      </c>
      <c r="N313" s="141"/>
      <c r="O313" s="75"/>
      <c r="P313" s="75"/>
      <c r="Q313" s="75"/>
      <c r="R313" s="75"/>
      <c r="S313" s="75"/>
      <c r="T313" s="75"/>
      <c r="U313" s="11"/>
      <c r="V313" s="221">
        <f t="shared" si="10"/>
        <v>0</v>
      </c>
      <c r="W313" s="221">
        <f t="shared" si="11"/>
        <v>0</v>
      </c>
      <c r="X313" s="1"/>
      <c r="Y313" s="1"/>
      <c r="Z313" s="1"/>
      <c r="AA313" s="1"/>
      <c r="AB313" s="1"/>
    </row>
    <row r="314" spans="1:28" s="5" customFormat="1" ht="39.6" customHeight="1">
      <c r="A314" s="180">
        <v>295</v>
      </c>
      <c r="B314" s="233"/>
      <c r="C314" s="234"/>
      <c r="D314" s="233"/>
      <c r="E314" s="133"/>
      <c r="F314" s="133"/>
      <c r="G314" s="134"/>
      <c r="H314" s="135"/>
      <c r="I314" s="147" t="str">
        <f>IF(H314="","",VLOOKUP(H314,'（非表示）選択肢①'!$A$3:$B$8,2,0))</f>
        <v/>
      </c>
      <c r="J314" s="136"/>
      <c r="K314" s="137"/>
      <c r="L314" s="138"/>
      <c r="M314" s="236" t="str">
        <f>IF(L314="","",VLOOKUP(L314,'（非表示）選択肢①'!$E$3:$F$14,2,0))</f>
        <v/>
      </c>
      <c r="N314" s="141"/>
      <c r="O314" s="75"/>
      <c r="P314" s="75"/>
      <c r="Q314" s="75"/>
      <c r="R314" s="75"/>
      <c r="S314" s="75"/>
      <c r="T314" s="75"/>
      <c r="U314" s="11"/>
      <c r="V314" s="221">
        <f t="shared" si="10"/>
        <v>0</v>
      </c>
      <c r="W314" s="221">
        <f t="shared" si="11"/>
        <v>0</v>
      </c>
      <c r="X314" s="1"/>
      <c r="Y314" s="1"/>
      <c r="Z314" s="1"/>
      <c r="AA314" s="1"/>
      <c r="AB314" s="1"/>
    </row>
    <row r="315" spans="1:28" s="5" customFormat="1" ht="39.6" customHeight="1">
      <c r="A315" s="180">
        <v>296</v>
      </c>
      <c r="B315" s="233"/>
      <c r="C315" s="234"/>
      <c r="D315" s="233"/>
      <c r="E315" s="133"/>
      <c r="F315" s="133"/>
      <c r="G315" s="134"/>
      <c r="H315" s="135"/>
      <c r="I315" s="147" t="str">
        <f>IF(H315="","",VLOOKUP(H315,'（非表示）選択肢①'!$A$3:$B$8,2,0))</f>
        <v/>
      </c>
      <c r="J315" s="136"/>
      <c r="K315" s="137"/>
      <c r="L315" s="138"/>
      <c r="M315" s="236" t="str">
        <f>IF(L315="","",VLOOKUP(L315,'（非表示）選択肢①'!$E$3:$F$14,2,0))</f>
        <v/>
      </c>
      <c r="N315" s="141"/>
      <c r="O315" s="75"/>
      <c r="P315" s="75"/>
      <c r="Q315" s="75"/>
      <c r="R315" s="75"/>
      <c r="S315" s="75"/>
      <c r="T315" s="75"/>
      <c r="U315" s="11"/>
      <c r="V315" s="221">
        <f t="shared" si="10"/>
        <v>0</v>
      </c>
      <c r="W315" s="221">
        <f t="shared" si="11"/>
        <v>0</v>
      </c>
      <c r="X315" s="1"/>
      <c r="Y315" s="1"/>
      <c r="Z315" s="1"/>
      <c r="AA315" s="1"/>
      <c r="AB315" s="1"/>
    </row>
    <row r="316" spans="1:28" s="5" customFormat="1" ht="39.6" customHeight="1">
      <c r="A316" s="180">
        <v>297</v>
      </c>
      <c r="B316" s="233"/>
      <c r="C316" s="234"/>
      <c r="D316" s="233"/>
      <c r="E316" s="133"/>
      <c r="F316" s="133"/>
      <c r="G316" s="134"/>
      <c r="H316" s="135"/>
      <c r="I316" s="147" t="str">
        <f>IF(H316="","",VLOOKUP(H316,'（非表示）選択肢①'!$A$3:$B$8,2,0))</f>
        <v/>
      </c>
      <c r="J316" s="136"/>
      <c r="K316" s="137"/>
      <c r="L316" s="138"/>
      <c r="M316" s="236" t="str">
        <f>IF(L316="","",VLOOKUP(L316,'（非表示）選択肢①'!$E$3:$F$14,2,0))</f>
        <v/>
      </c>
      <c r="N316" s="141"/>
      <c r="O316" s="75"/>
      <c r="P316" s="75"/>
      <c r="Q316" s="75"/>
      <c r="R316" s="75"/>
      <c r="S316" s="75"/>
      <c r="T316" s="75"/>
      <c r="U316" s="223"/>
      <c r="V316" s="221">
        <f t="shared" si="10"/>
        <v>0</v>
      </c>
      <c r="W316" s="221">
        <f t="shared" si="11"/>
        <v>0</v>
      </c>
    </row>
    <row r="317" spans="1:28" s="5" customFormat="1" ht="39.6" customHeight="1">
      <c r="A317" s="180">
        <v>298</v>
      </c>
      <c r="B317" s="233"/>
      <c r="C317" s="234"/>
      <c r="D317" s="233"/>
      <c r="E317" s="133"/>
      <c r="F317" s="133"/>
      <c r="G317" s="134"/>
      <c r="H317" s="135"/>
      <c r="I317" s="147" t="str">
        <f>IF(H317="","",VLOOKUP(H317,'（非表示）選択肢①'!$A$3:$B$8,2,0))</f>
        <v/>
      </c>
      <c r="J317" s="136"/>
      <c r="K317" s="137"/>
      <c r="L317" s="138"/>
      <c r="M317" s="236" t="str">
        <f>IF(L317="","",VLOOKUP(L317,'（非表示）選択肢①'!$E$3:$F$14,2,0))</f>
        <v/>
      </c>
      <c r="N317" s="141"/>
      <c r="O317" s="75"/>
      <c r="P317" s="75"/>
      <c r="Q317" s="75"/>
      <c r="R317" s="75"/>
      <c r="S317" s="75"/>
      <c r="T317" s="75"/>
      <c r="U317" s="223"/>
      <c r="V317" s="221">
        <f t="shared" si="10"/>
        <v>0</v>
      </c>
      <c r="W317" s="221">
        <f t="shared" si="11"/>
        <v>0</v>
      </c>
    </row>
    <row r="318" spans="1:28" s="5" customFormat="1" ht="39.6" customHeight="1">
      <c r="A318" s="180">
        <v>299</v>
      </c>
      <c r="B318" s="233"/>
      <c r="C318" s="234"/>
      <c r="D318" s="233"/>
      <c r="E318" s="133"/>
      <c r="F318" s="133"/>
      <c r="G318" s="134"/>
      <c r="H318" s="135"/>
      <c r="I318" s="229" t="str">
        <f>IF(H318="","",VLOOKUP(H318,'（非表示）選択肢①'!$A$3:$B$8,2,0))</f>
        <v/>
      </c>
      <c r="J318" s="136"/>
      <c r="K318" s="137"/>
      <c r="L318" s="138"/>
      <c r="M318" s="236" t="str">
        <f>IF(L318="","",VLOOKUP(L318,'（非表示）選択肢①'!$E$3:$F$14,2,0))</f>
        <v/>
      </c>
      <c r="N318" s="141"/>
      <c r="O318" s="75"/>
      <c r="P318" s="75"/>
      <c r="Q318" s="75"/>
      <c r="R318" s="75"/>
      <c r="S318" s="75"/>
      <c r="T318" s="75"/>
      <c r="U318" s="223"/>
      <c r="V318" s="221">
        <f t="shared" si="10"/>
        <v>0</v>
      </c>
      <c r="W318" s="221">
        <f t="shared" si="11"/>
        <v>0</v>
      </c>
    </row>
    <row r="319" spans="1:28" s="5" customFormat="1" ht="39.6" customHeight="1" thickBot="1">
      <c r="A319" s="180">
        <v>300</v>
      </c>
      <c r="B319" s="233"/>
      <c r="C319" s="234"/>
      <c r="D319" s="233"/>
      <c r="E319" s="133"/>
      <c r="F319" s="133"/>
      <c r="G319" s="134"/>
      <c r="H319" s="135"/>
      <c r="I319" s="148" t="str">
        <f>IF(H319="","",VLOOKUP(H319,'（非表示）選択肢①'!$A$3:$B$8,2,0))</f>
        <v/>
      </c>
      <c r="J319" s="139"/>
      <c r="K319" s="140"/>
      <c r="L319" s="138"/>
      <c r="M319" s="236" t="str">
        <f>IF(L319="","",VLOOKUP(L319,'（非表示）選択肢①'!$E$3:$F$14,2,0))</f>
        <v/>
      </c>
      <c r="N319" s="142"/>
      <c r="O319" s="75"/>
      <c r="P319" s="75"/>
      <c r="Q319" s="75"/>
      <c r="R319" s="75"/>
      <c r="S319" s="75"/>
      <c r="T319" s="75"/>
      <c r="U319" s="11"/>
      <c r="V319" s="221">
        <f>COUNTIF($F$15:$F$319,F319)</f>
        <v>0</v>
      </c>
      <c r="W319" s="221">
        <f t="shared" si="11"/>
        <v>0</v>
      </c>
      <c r="X319" s="1"/>
      <c r="Y319" s="1"/>
      <c r="Z319" s="1"/>
    </row>
  </sheetData>
  <sheetProtection formatCells="0" insertRows="0" deleteRows="0" autoFilter="0"/>
  <mergeCells count="30">
    <mergeCell ref="W13:W14"/>
    <mergeCell ref="V12:W12"/>
    <mergeCell ref="F11:G11"/>
    <mergeCell ref="A13:A14"/>
    <mergeCell ref="F13:I13"/>
    <mergeCell ref="J13:J14"/>
    <mergeCell ref="E13:E14"/>
    <mergeCell ref="B13:B14"/>
    <mergeCell ref="C13:D13"/>
    <mergeCell ref="V13:V14"/>
    <mergeCell ref="T13:T14"/>
    <mergeCell ref="S13:S14"/>
    <mergeCell ref="O13:O14"/>
    <mergeCell ref="P13:P14"/>
    <mergeCell ref="Q13:Q14"/>
    <mergeCell ref="O12:Q12"/>
    <mergeCell ref="U12:U14"/>
    <mergeCell ref="N3:N8"/>
    <mergeCell ref="A2:B2"/>
    <mergeCell ref="A3:B3"/>
    <mergeCell ref="A4:B4"/>
    <mergeCell ref="C2:E2"/>
    <mergeCell ref="C3:E3"/>
    <mergeCell ref="C4:E4"/>
    <mergeCell ref="R12:T12"/>
    <mergeCell ref="R13:R14"/>
    <mergeCell ref="K13:K14"/>
    <mergeCell ref="N13:N14"/>
    <mergeCell ref="L13:L14"/>
    <mergeCell ref="M13:M14"/>
  </mergeCells>
  <phoneticPr fontId="1"/>
  <conditionalFormatting sqref="C2:E4">
    <cfRule type="containsBlanks" dxfId="18" priority="12">
      <formula>LEN(TRIM(C2))=0</formula>
    </cfRule>
  </conditionalFormatting>
  <conditionalFormatting sqref="B18:B19 B15:D17 B20:H319">
    <cfRule type="containsBlanks" dxfId="17" priority="11">
      <formula>LEN(TRIM(B15))=0</formula>
    </cfRule>
  </conditionalFormatting>
  <conditionalFormatting sqref="N18:N319 J20:L319">
    <cfRule type="containsBlanks" dxfId="16" priority="10">
      <formula>LEN(TRIM(J18))=0</formula>
    </cfRule>
  </conditionalFormatting>
  <conditionalFormatting sqref="M20:M319 I20:I319">
    <cfRule type="containsBlanks" dxfId="15" priority="9">
      <formula>LEN(TRIM(I20))=0</formula>
    </cfRule>
  </conditionalFormatting>
  <conditionalFormatting sqref="G20:G319">
    <cfRule type="expression" dxfId="14" priority="15">
      <formula>$V20=2</formula>
    </cfRule>
  </conditionalFormatting>
  <conditionalFormatting sqref="C18:H19">
    <cfRule type="containsBlanks" dxfId="13" priority="7">
      <formula>LEN(TRIM(C18))=0</formula>
    </cfRule>
  </conditionalFormatting>
  <conditionalFormatting sqref="J18:L19">
    <cfRule type="containsBlanks" dxfId="12" priority="6">
      <formula>LEN(TRIM(J18))=0</formula>
    </cfRule>
  </conditionalFormatting>
  <conditionalFormatting sqref="I18:I19 M18:M19">
    <cfRule type="containsBlanks" dxfId="11" priority="5">
      <formula>LEN(TRIM(I18))=0</formula>
    </cfRule>
  </conditionalFormatting>
  <conditionalFormatting sqref="G18:G19">
    <cfRule type="expression" dxfId="10" priority="8">
      <formula>$V18=2</formula>
    </cfRule>
  </conditionalFormatting>
  <conditionalFormatting sqref="E15:H17">
    <cfRule type="containsBlanks" dxfId="9" priority="3">
      <formula>LEN(TRIM(E15))=0</formula>
    </cfRule>
  </conditionalFormatting>
  <conditionalFormatting sqref="N15:N17 J15:L17">
    <cfRule type="containsBlanks" dxfId="8" priority="2">
      <formula>LEN(TRIM(J15))=0</formula>
    </cfRule>
  </conditionalFormatting>
  <conditionalFormatting sqref="M15:M17 I15:I17">
    <cfRule type="containsBlanks" dxfId="7" priority="1">
      <formula>LEN(TRIM(I15))=0</formula>
    </cfRule>
  </conditionalFormatting>
  <conditionalFormatting sqref="G15:G17">
    <cfRule type="expression" dxfId="6" priority="4">
      <formula>$V15=2</formula>
    </cfRule>
  </conditionalFormatting>
  <pageMargins left="0.59055118110236227" right="0.59055118110236227" top="0.59055118110236227" bottom="0.39370078740157483" header="0.31496062992125984" footer="0.31496062992125984"/>
  <pageSetup paperSize="9" scale="26" fitToHeight="0" orientation="landscape" cellComments="asDisplayed" r:id="rId1"/>
  <headerFooter>
    <oddHeader>&amp;R&amp;F&amp;A</oddHead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BEB6524-0F1A-4BE0-A161-3F3EA196E7D8}">
          <x14:formula1>
            <xm:f>'（非表示）選択肢①'!$A$3:$A$8</xm:f>
          </x14:formula1>
          <xm:sqref>H15:H319</xm:sqref>
        </x14:dataValidation>
        <x14:dataValidation type="list" allowBlank="1" showInputMessage="1" showErrorMessage="1" xr:uid="{CEF64514-9AAD-4F2D-986F-445C9DF0C55C}">
          <x14:formula1>
            <xm:f>'（非表示）選択肢①'!$H$3:$H$5</xm:f>
          </x14:formula1>
          <xm:sqref>K15:K319</xm:sqref>
        </x14:dataValidation>
        <x14:dataValidation type="list" allowBlank="1" showInputMessage="1" showErrorMessage="1" xr:uid="{7E303540-077D-4C34-A44A-F1C8E59BD70A}">
          <x14:formula1>
            <xm:f>'（非表示）選択肢①'!$E$3:$E$14</xm:f>
          </x14:formula1>
          <xm:sqref>L15:L319</xm:sqref>
        </x14:dataValidation>
        <x14:dataValidation type="list" allowBlank="1" showInputMessage="1" showErrorMessage="1" xr:uid="{C2054B06-2593-4C88-8652-51B16298F2E5}">
          <x14:formula1>
            <xm:f>'（非表示）選択肢②'!$A$1:$A$5</xm:f>
          </x14:formula1>
          <xm:sqref>C15:C319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3DBAF-DFFC-44A6-9AFD-61F864571A17}">
  <sheetPr>
    <tabColor rgb="FFFFC000"/>
  </sheetPr>
  <dimension ref="A1:O28"/>
  <sheetViews>
    <sheetView showGridLines="0" view="pageBreakPreview" topLeftCell="A4" zoomScaleNormal="100" zoomScaleSheetLayoutView="100" workbookViewId="0">
      <selection activeCell="H6" sqref="H6"/>
    </sheetView>
  </sheetViews>
  <sheetFormatPr defaultRowHeight="12.6"/>
  <cols>
    <col min="1" max="1" width="1.09765625" style="1" customWidth="1"/>
    <col min="2" max="2" width="4.19921875" style="1" customWidth="1"/>
    <col min="3" max="3" width="33.09765625" style="1" customWidth="1"/>
    <col min="4" max="4" width="11.19921875" style="1" bestFit="1" customWidth="1"/>
    <col min="5" max="5" width="4.19921875" style="1" customWidth="1"/>
    <col min="6" max="6" width="21.3984375" style="1" customWidth="1"/>
    <col min="7" max="7" width="4.19921875" style="1" customWidth="1"/>
    <col min="8" max="8" width="34.09765625" style="1" customWidth="1"/>
    <col min="9" max="9" width="15.69921875" style="1" customWidth="1"/>
    <col min="10" max="10" width="6.296875" style="1" customWidth="1"/>
    <col min="11" max="11" width="8.19921875" style="1" customWidth="1"/>
    <col min="12" max="12" width="12.3984375" style="1" customWidth="1"/>
    <col min="13" max="13" width="15.796875" style="1" customWidth="1"/>
    <col min="14" max="14" width="14.19921875" style="1" customWidth="1"/>
    <col min="15" max="15" width="10.69921875" style="1" customWidth="1"/>
    <col min="16" max="16384" width="8.796875" style="1"/>
  </cols>
  <sheetData>
    <row r="1" spans="1:15">
      <c r="A1" s="145"/>
      <c r="B1" s="145"/>
      <c r="C1" s="145"/>
      <c r="D1" s="145"/>
      <c r="E1" s="145"/>
      <c r="F1" s="145"/>
      <c r="G1" s="145"/>
      <c r="H1" s="145"/>
      <c r="I1" s="145"/>
      <c r="J1" s="145"/>
      <c r="K1" s="145"/>
      <c r="L1" s="145"/>
      <c r="M1" s="145"/>
      <c r="N1" s="145"/>
      <c r="O1" s="145"/>
    </row>
    <row r="2" spans="1:15" ht="25.2" customHeight="1">
      <c r="A2" s="145"/>
      <c r="B2" s="146" t="s">
        <v>117</v>
      </c>
      <c r="C2" s="145"/>
      <c r="D2" s="145"/>
      <c r="E2" s="145"/>
      <c r="F2" s="145"/>
      <c r="G2" s="145"/>
      <c r="H2" s="145"/>
      <c r="I2" s="145"/>
      <c r="J2" s="145"/>
      <c r="K2" s="145"/>
      <c r="L2" s="145"/>
      <c r="M2" s="145"/>
      <c r="N2" s="145"/>
      <c r="O2" s="145"/>
    </row>
    <row r="3" spans="1:15" ht="48.6" customHeight="1" thickBot="1">
      <c r="A3" s="145"/>
      <c r="B3" s="145"/>
      <c r="C3" s="335" t="s">
        <v>121</v>
      </c>
      <c r="D3" s="335"/>
      <c r="E3" s="335"/>
      <c r="F3" s="335"/>
      <c r="G3" s="335"/>
      <c r="H3" s="335"/>
      <c r="I3" s="335"/>
      <c r="J3" s="145"/>
      <c r="K3" s="145"/>
      <c r="L3" s="145"/>
      <c r="M3" s="145"/>
      <c r="N3" s="145"/>
      <c r="O3" s="145"/>
    </row>
    <row r="4" spans="1:15" ht="13.2" thickBot="1">
      <c r="A4" s="80"/>
      <c r="B4" s="80"/>
      <c r="C4" s="145"/>
      <c r="D4" s="145"/>
      <c r="E4" s="145"/>
      <c r="F4" s="145"/>
      <c r="G4" s="145"/>
      <c r="H4" s="145"/>
      <c r="I4" s="145"/>
      <c r="J4" s="145"/>
      <c r="K4" s="336" t="s">
        <v>57</v>
      </c>
      <c r="L4" s="338" t="s">
        <v>83</v>
      </c>
      <c r="M4" s="339"/>
      <c r="N4" s="339"/>
      <c r="O4" s="340"/>
    </row>
    <row r="5" spans="1:15" ht="31.2" customHeight="1" thickBot="1">
      <c r="A5" s="80"/>
      <c r="B5" s="341" t="s">
        <v>170</v>
      </c>
      <c r="C5" s="342"/>
      <c r="D5" s="81" t="s">
        <v>87</v>
      </c>
      <c r="E5" s="341" t="s">
        <v>8</v>
      </c>
      <c r="F5" s="343"/>
      <c r="G5" s="341" t="s">
        <v>23</v>
      </c>
      <c r="H5" s="342"/>
      <c r="I5" s="81" t="s">
        <v>149</v>
      </c>
      <c r="J5" s="145"/>
      <c r="K5" s="337"/>
      <c r="L5" s="82" t="s">
        <v>122</v>
      </c>
      <c r="M5" s="83" t="s">
        <v>123</v>
      </c>
      <c r="N5" s="84" t="s">
        <v>124</v>
      </c>
      <c r="O5" s="85" t="s">
        <v>125</v>
      </c>
    </row>
    <row r="6" spans="1:15" ht="52.2" customHeight="1" thickBot="1">
      <c r="A6" s="80"/>
      <c r="B6" s="86" t="s">
        <v>118</v>
      </c>
      <c r="C6" s="78" t="s">
        <v>99</v>
      </c>
      <c r="D6" s="87" t="str">
        <f>VLOOKUP(C6,$C$11:$D$16,2,0)</f>
        <v>一般組合員</v>
      </c>
      <c r="E6" s="88" t="s">
        <v>119</v>
      </c>
      <c r="F6" s="79" t="s">
        <v>143</v>
      </c>
      <c r="G6" s="89" t="s">
        <v>120</v>
      </c>
      <c r="H6" s="78"/>
      <c r="I6" s="87" t="e">
        <f>VLOOKUP(H6,$H$11:$I$20,2,0)</f>
        <v>#N/A</v>
      </c>
      <c r="J6" s="145"/>
      <c r="K6" s="90" t="e">
        <f>VLOOKUP(C6&amp;F6&amp;H6,【参考】退職・異動分類表!$I$3:$J$67,2,0)</f>
        <v>#N/A</v>
      </c>
      <c r="L6" s="91" t="e">
        <f>VLOOKUP(K6,$K$11:$O$15,2,0)</f>
        <v>#N/A</v>
      </c>
      <c r="M6" s="91" t="e">
        <f>VLOOKUP(K6,$K$11:$O$15,3,0)</f>
        <v>#N/A</v>
      </c>
      <c r="N6" s="91" t="e">
        <f>VLOOKUP(K6,$K$11:$O$15,4,0)</f>
        <v>#N/A</v>
      </c>
      <c r="O6" s="92" t="e">
        <f>VLOOKUP(K6,$K$11:$O$15,5,0)</f>
        <v>#N/A</v>
      </c>
    </row>
    <row r="7" spans="1:15" ht="16.2" customHeight="1">
      <c r="A7" s="80"/>
      <c r="B7" s="80"/>
      <c r="C7" s="80"/>
      <c r="D7" s="80"/>
      <c r="E7" s="80"/>
      <c r="F7" s="80"/>
      <c r="G7" s="80"/>
      <c r="H7" s="80"/>
      <c r="I7" s="80"/>
      <c r="J7" s="145"/>
      <c r="K7" s="80"/>
      <c r="L7" s="80"/>
      <c r="M7" s="80"/>
      <c r="N7" s="80"/>
      <c r="O7" s="80"/>
    </row>
    <row r="8" spans="1:15" ht="16.2" customHeight="1" thickBot="1">
      <c r="A8" s="80"/>
      <c r="B8" s="80"/>
      <c r="C8" s="80"/>
      <c r="D8" s="80"/>
      <c r="E8" s="80"/>
      <c r="F8" s="80"/>
      <c r="G8" s="80"/>
      <c r="H8" s="80"/>
      <c r="I8" s="80"/>
      <c r="J8" s="145"/>
      <c r="K8" s="80"/>
      <c r="L8" s="80"/>
      <c r="M8" s="80"/>
      <c r="N8" s="80"/>
      <c r="O8" s="80"/>
    </row>
    <row r="9" spans="1:15" ht="16.2" customHeight="1" thickBot="1">
      <c r="A9" s="80"/>
      <c r="B9" s="93" t="s">
        <v>86</v>
      </c>
      <c r="C9" s="93"/>
      <c r="D9" s="94"/>
      <c r="E9" s="94"/>
      <c r="F9" s="94"/>
      <c r="G9" s="94"/>
      <c r="H9" s="94"/>
      <c r="I9" s="95"/>
      <c r="J9" s="145"/>
      <c r="K9" s="93" t="s">
        <v>86</v>
      </c>
      <c r="L9" s="94"/>
      <c r="M9" s="94"/>
      <c r="N9" s="94"/>
      <c r="O9" s="95"/>
    </row>
    <row r="10" spans="1:15" ht="16.2" customHeight="1">
      <c r="A10" s="80"/>
      <c r="B10" s="329" t="s">
        <v>118</v>
      </c>
      <c r="C10" s="96" t="s">
        <v>53</v>
      </c>
      <c r="D10" s="97" t="s">
        <v>55</v>
      </c>
      <c r="E10" s="332" t="s">
        <v>119</v>
      </c>
      <c r="F10" s="98" t="s">
        <v>8</v>
      </c>
      <c r="G10" s="332" t="s">
        <v>120</v>
      </c>
      <c r="H10" s="96" t="s">
        <v>23</v>
      </c>
      <c r="I10" s="97" t="s">
        <v>150</v>
      </c>
      <c r="J10" s="145"/>
      <c r="K10" s="99" t="s">
        <v>57</v>
      </c>
      <c r="L10" s="100" t="s">
        <v>88</v>
      </c>
      <c r="M10" s="101" t="s">
        <v>84</v>
      </c>
      <c r="N10" s="101" t="s">
        <v>89</v>
      </c>
      <c r="O10" s="102" t="s">
        <v>35</v>
      </c>
    </row>
    <row r="11" spans="1:15" ht="30" customHeight="1">
      <c r="A11" s="80"/>
      <c r="B11" s="330"/>
      <c r="C11" s="103" t="s">
        <v>59</v>
      </c>
      <c r="D11" s="104" t="s">
        <v>4</v>
      </c>
      <c r="E11" s="333"/>
      <c r="F11" s="105" t="s">
        <v>37</v>
      </c>
      <c r="G11" s="333"/>
      <c r="H11" s="103" t="s">
        <v>37</v>
      </c>
      <c r="I11" s="104" t="s">
        <v>12</v>
      </c>
      <c r="J11" s="145"/>
      <c r="K11" s="106" t="s">
        <v>46</v>
      </c>
      <c r="L11" s="107" t="s">
        <v>40</v>
      </c>
      <c r="M11" s="107" t="s">
        <v>111</v>
      </c>
      <c r="N11" s="107" t="s">
        <v>39</v>
      </c>
      <c r="O11" s="104" t="s">
        <v>40</v>
      </c>
    </row>
    <row r="12" spans="1:15" ht="30" customHeight="1">
      <c r="A12" s="80"/>
      <c r="B12" s="330"/>
      <c r="C12" s="103" t="s">
        <v>99</v>
      </c>
      <c r="D12" s="104" t="s">
        <v>4</v>
      </c>
      <c r="E12" s="333"/>
      <c r="F12" s="105" t="s">
        <v>143</v>
      </c>
      <c r="G12" s="333"/>
      <c r="H12" s="103" t="s">
        <v>22</v>
      </c>
      <c r="I12" s="104" t="s">
        <v>77</v>
      </c>
      <c r="J12" s="145"/>
      <c r="K12" s="108" t="s">
        <v>48</v>
      </c>
      <c r="L12" s="109" t="s">
        <v>40</v>
      </c>
      <c r="M12" s="109" t="s">
        <v>113</v>
      </c>
      <c r="N12" s="109" t="s">
        <v>39</v>
      </c>
      <c r="O12" s="110" t="s">
        <v>39</v>
      </c>
    </row>
    <row r="13" spans="1:15" ht="30" customHeight="1">
      <c r="A13" s="80"/>
      <c r="B13" s="330"/>
      <c r="C13" s="103" t="s">
        <v>98</v>
      </c>
      <c r="D13" s="104" t="s">
        <v>5</v>
      </c>
      <c r="E13" s="333"/>
      <c r="F13" s="111" t="s">
        <v>116</v>
      </c>
      <c r="G13" s="333"/>
      <c r="H13" s="103" t="s">
        <v>143</v>
      </c>
      <c r="I13" s="104" t="s">
        <v>12</v>
      </c>
      <c r="J13" s="145"/>
      <c r="K13" s="108" t="s">
        <v>38</v>
      </c>
      <c r="L13" s="109" t="s">
        <v>40</v>
      </c>
      <c r="M13" s="109" t="s">
        <v>113</v>
      </c>
      <c r="N13" s="112" t="s">
        <v>76</v>
      </c>
      <c r="O13" s="110" t="s">
        <v>39</v>
      </c>
    </row>
    <row r="14" spans="1:15" ht="30" customHeight="1" thickBot="1">
      <c r="A14" s="80"/>
      <c r="B14" s="330"/>
      <c r="C14" s="113" t="s">
        <v>155</v>
      </c>
      <c r="D14" s="104" t="s">
        <v>4</v>
      </c>
      <c r="E14" s="334"/>
      <c r="F14" s="114" t="s">
        <v>141</v>
      </c>
      <c r="G14" s="333"/>
      <c r="H14" s="103" t="s">
        <v>59</v>
      </c>
      <c r="I14" s="104" t="s">
        <v>4</v>
      </c>
      <c r="J14" s="145"/>
      <c r="K14" s="115" t="s">
        <v>50</v>
      </c>
      <c r="L14" s="109" t="s">
        <v>40</v>
      </c>
      <c r="M14" s="109" t="s">
        <v>113</v>
      </c>
      <c r="N14" s="109" t="s">
        <v>40</v>
      </c>
      <c r="O14" s="110" t="s">
        <v>39</v>
      </c>
    </row>
    <row r="15" spans="1:15" ht="30" customHeight="1" thickBot="1">
      <c r="A15" s="80"/>
      <c r="B15" s="330"/>
      <c r="C15" s="113" t="s">
        <v>156</v>
      </c>
      <c r="D15" s="104" t="s">
        <v>5</v>
      </c>
      <c r="E15" s="116"/>
      <c r="F15" s="117"/>
      <c r="G15" s="333"/>
      <c r="H15" s="103" t="s">
        <v>100</v>
      </c>
      <c r="I15" s="104" t="s">
        <v>4</v>
      </c>
      <c r="J15" s="145"/>
      <c r="K15" s="118" t="s">
        <v>43</v>
      </c>
      <c r="L15" s="119" t="s">
        <v>39</v>
      </c>
      <c r="M15" s="119" t="s">
        <v>39</v>
      </c>
      <c r="N15" s="119" t="s">
        <v>39</v>
      </c>
      <c r="O15" s="120" t="s">
        <v>39</v>
      </c>
    </row>
    <row r="16" spans="1:15" ht="30" customHeight="1" thickBot="1">
      <c r="A16" s="80"/>
      <c r="B16" s="331"/>
      <c r="C16" s="121" t="s">
        <v>157</v>
      </c>
      <c r="D16" s="122" t="s">
        <v>5</v>
      </c>
      <c r="E16" s="116"/>
      <c r="F16" s="117"/>
      <c r="G16" s="333"/>
      <c r="H16" s="103" t="s">
        <v>98</v>
      </c>
      <c r="I16" s="104" t="s">
        <v>5</v>
      </c>
      <c r="J16" s="145"/>
      <c r="K16" s="80"/>
      <c r="L16" s="80"/>
      <c r="M16" s="80"/>
      <c r="N16" s="80"/>
      <c r="O16" s="80"/>
    </row>
    <row r="17" spans="1:15" ht="30" customHeight="1">
      <c r="A17" s="80"/>
      <c r="B17" s="80"/>
      <c r="C17" s="117"/>
      <c r="D17" s="117"/>
      <c r="E17" s="117"/>
      <c r="F17" s="117"/>
      <c r="G17" s="333"/>
      <c r="H17" s="113" t="s">
        <v>158</v>
      </c>
      <c r="I17" s="104" t="s">
        <v>4</v>
      </c>
      <c r="J17" s="145"/>
      <c r="K17" s="80"/>
      <c r="L17" s="80"/>
      <c r="M17" s="80"/>
      <c r="N17" s="80"/>
      <c r="O17" s="80"/>
    </row>
    <row r="18" spans="1:15" ht="30" customHeight="1">
      <c r="A18" s="80"/>
      <c r="B18" s="80"/>
      <c r="C18" s="117"/>
      <c r="D18" s="117"/>
      <c r="E18" s="117"/>
      <c r="F18" s="80"/>
      <c r="G18" s="333"/>
      <c r="H18" s="113" t="s">
        <v>156</v>
      </c>
      <c r="I18" s="104" t="s">
        <v>5</v>
      </c>
      <c r="J18" s="145"/>
      <c r="K18" s="80"/>
      <c r="L18" s="80"/>
      <c r="M18" s="80"/>
      <c r="N18" s="80"/>
      <c r="O18" s="80"/>
    </row>
    <row r="19" spans="1:15" ht="30" customHeight="1">
      <c r="A19" s="80"/>
      <c r="B19" s="80"/>
      <c r="C19" s="117"/>
      <c r="D19" s="117"/>
      <c r="E19" s="117"/>
      <c r="F19" s="80"/>
      <c r="G19" s="333"/>
      <c r="H19" s="113" t="s">
        <v>159</v>
      </c>
      <c r="I19" s="104" t="s">
        <v>5</v>
      </c>
      <c r="J19" s="145"/>
      <c r="K19" s="123"/>
      <c r="L19" s="80"/>
      <c r="M19" s="80"/>
      <c r="N19" s="80"/>
      <c r="O19" s="80"/>
    </row>
    <row r="20" spans="1:15" ht="30" customHeight="1" thickBot="1">
      <c r="A20" s="80"/>
      <c r="B20" s="80"/>
      <c r="C20" s="80"/>
      <c r="D20" s="80"/>
      <c r="E20" s="80"/>
      <c r="F20" s="80"/>
      <c r="G20" s="334"/>
      <c r="H20" s="121" t="s">
        <v>54</v>
      </c>
      <c r="I20" s="122" t="s">
        <v>5</v>
      </c>
      <c r="J20" s="145"/>
      <c r="K20" s="124"/>
      <c r="L20" s="80"/>
      <c r="M20" s="80"/>
      <c r="N20" s="80"/>
      <c r="O20" s="80"/>
    </row>
    <row r="21" spans="1:15" ht="11.4" customHeight="1">
      <c r="A21" s="80"/>
      <c r="B21" s="80"/>
      <c r="C21" s="80"/>
      <c r="D21" s="80"/>
      <c r="E21" s="80"/>
      <c r="F21" s="80"/>
      <c r="G21" s="80"/>
      <c r="H21" s="80"/>
      <c r="I21" s="80"/>
      <c r="J21" s="145"/>
      <c r="K21" s="80"/>
      <c r="L21" s="80"/>
      <c r="M21" s="80"/>
      <c r="N21" s="80"/>
      <c r="O21" s="80"/>
    </row>
    <row r="22" spans="1:15" ht="27" customHeight="1"/>
    <row r="23" spans="1:15" ht="27" customHeight="1"/>
    <row r="24" spans="1:15" ht="27" customHeight="1"/>
    <row r="25" spans="1:15" ht="27" customHeight="1"/>
    <row r="26" spans="1:15" ht="27" customHeight="1"/>
    <row r="27" spans="1:15" ht="27" customHeight="1"/>
    <row r="28" spans="1:15" ht="16.2" customHeight="1"/>
  </sheetData>
  <sheetProtection algorithmName="SHA-512" hashValue="vuTgHYgTGzv6Q7PlTxAVdIG54Xbiz2/WVgyDTA2fv/4sVlgz8u6Mk25AHFX+jdXtxxLdfvHA/Zx7YwNJUSjogQ==" saltValue="4rODAxwF+EnVxS4HpwG8Lw==" spinCount="100000" sheet="1" objects="1" scenarios="1"/>
  <mergeCells count="9">
    <mergeCell ref="L4:O4"/>
    <mergeCell ref="B5:C5"/>
    <mergeCell ref="E5:F5"/>
    <mergeCell ref="G5:H5"/>
    <mergeCell ref="B10:B16"/>
    <mergeCell ref="G10:G20"/>
    <mergeCell ref="E10:E14"/>
    <mergeCell ref="C3:I3"/>
    <mergeCell ref="K4:K5"/>
  </mergeCells>
  <phoneticPr fontId="1"/>
  <conditionalFormatting sqref="L6:O6">
    <cfRule type="notContainsBlanks" dxfId="5" priority="4">
      <formula>LEN(TRIM(L6))&gt;0</formula>
    </cfRule>
  </conditionalFormatting>
  <conditionalFormatting sqref="L6:O6">
    <cfRule type="expression" dxfId="4" priority="5">
      <formula>AND(#REF!&lt;3,#REF!="有（R4.11.30まで）")</formula>
    </cfRule>
    <cfRule type="expression" dxfId="3" priority="6">
      <formula>AND(#REF!&lt;2,#REF!="無")</formula>
    </cfRule>
  </conditionalFormatting>
  <conditionalFormatting sqref="K6">
    <cfRule type="notContainsBlanks" dxfId="2" priority="1">
      <formula>LEN(TRIM(K6))&gt;0</formula>
    </cfRule>
  </conditionalFormatting>
  <conditionalFormatting sqref="K6">
    <cfRule type="expression" dxfId="1" priority="2">
      <formula>AND(#REF!&lt;3,#REF!="有（R4.11.30まで）")</formula>
    </cfRule>
    <cfRule type="expression" dxfId="0" priority="3">
      <formula>AND(#REF!&lt;2,#REF!="無")</formula>
    </cfRule>
  </conditionalFormatting>
  <dataValidations count="3">
    <dataValidation type="list" allowBlank="1" showInputMessage="1" showErrorMessage="1" sqref="F6" xr:uid="{158C994F-B1D2-4476-B8F5-9F98719D3571}">
      <formula1>$F$11:$F$14</formula1>
    </dataValidation>
    <dataValidation type="list" allowBlank="1" showInputMessage="1" showErrorMessage="1" sqref="C6" xr:uid="{782549EA-5A50-4FA5-AC84-0979A4470F27}">
      <formula1>$C$11:$C$16</formula1>
    </dataValidation>
    <dataValidation type="list" allowBlank="1" showInputMessage="1" showErrorMessage="1" sqref="H6" xr:uid="{76641ACC-90C9-44E5-A895-915C9D9FED78}">
      <formula1>$H$11:$H$20</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971A5-B53A-455E-AA74-A9C5AFEC2B2C}">
  <sheetPr>
    <tabColor rgb="FF92D050"/>
    <pageSetUpPr fitToPage="1"/>
  </sheetPr>
  <dimension ref="A1:T78"/>
  <sheetViews>
    <sheetView view="pageBreakPreview" zoomScale="85" zoomScaleNormal="85" zoomScaleSheetLayoutView="85" workbookViewId="0">
      <pane ySplit="2" topLeftCell="A3" activePane="bottomLeft" state="frozen"/>
      <selection activeCell="D25" sqref="D25"/>
      <selection pane="bottomLeft" activeCell="H12" sqref="H12"/>
    </sheetView>
  </sheetViews>
  <sheetFormatPr defaultColWidth="8.09765625" defaultRowHeight="12.6"/>
  <cols>
    <col min="1" max="1" width="5.59765625" style="1" bestFit="1" customWidth="1"/>
    <col min="2" max="2" width="10" style="1" customWidth="1"/>
    <col min="3" max="3" width="32.5" style="2" customWidth="1"/>
    <col min="4" max="4" width="16.5" style="3" customWidth="1"/>
    <col min="5" max="5" width="28.296875" style="1" hidden="1" customWidth="1"/>
    <col min="6" max="6" width="36.59765625" style="3" customWidth="1"/>
    <col min="7" max="7" width="34.5" style="24" customWidth="1"/>
    <col min="8" max="8" width="16.296875" style="2" customWidth="1"/>
    <col min="9" max="9" width="111.69921875" style="2" hidden="1" customWidth="1"/>
    <col min="10" max="10" width="8.59765625" style="3" customWidth="1"/>
    <col min="11" max="14" width="12.296875" style="3" customWidth="1"/>
    <col min="15" max="15" width="8.69921875" style="1" hidden="1" customWidth="1"/>
    <col min="16" max="16" width="16.8984375" style="1" hidden="1" customWidth="1"/>
    <col min="17" max="17" width="18.296875" style="3" hidden="1" customWidth="1"/>
    <col min="18" max="18" width="44.5" style="1" customWidth="1"/>
    <col min="19" max="20" width="0" style="1" hidden="1" customWidth="1"/>
    <col min="21" max="16384" width="8.09765625" style="1"/>
  </cols>
  <sheetData>
    <row r="1" spans="1:20" ht="21" customHeight="1">
      <c r="B1" s="351" t="s">
        <v>27</v>
      </c>
      <c r="C1" s="353" t="s">
        <v>70</v>
      </c>
      <c r="D1" s="354"/>
      <c r="E1" s="346" t="s">
        <v>64</v>
      </c>
      <c r="F1" s="355" t="s">
        <v>65</v>
      </c>
      <c r="G1" s="357" t="s">
        <v>65</v>
      </c>
      <c r="H1" s="357"/>
      <c r="I1" s="64"/>
      <c r="J1" s="348" t="s">
        <v>30</v>
      </c>
      <c r="K1" s="349"/>
      <c r="L1" s="349"/>
      <c r="M1" s="349"/>
      <c r="N1" s="350"/>
      <c r="O1" s="346" t="s">
        <v>28</v>
      </c>
      <c r="P1" s="346" t="s">
        <v>29</v>
      </c>
      <c r="Q1" s="346" t="s">
        <v>31</v>
      </c>
      <c r="R1" s="344" t="s">
        <v>126</v>
      </c>
    </row>
    <row r="2" spans="1:20" ht="33" customHeight="1" thickBot="1">
      <c r="A2" s="77" t="s">
        <v>69</v>
      </c>
      <c r="B2" s="352"/>
      <c r="C2" s="70" t="s">
        <v>28</v>
      </c>
      <c r="D2" s="40" t="s">
        <v>56</v>
      </c>
      <c r="E2" s="347"/>
      <c r="F2" s="356"/>
      <c r="G2" s="71" t="s">
        <v>71</v>
      </c>
      <c r="H2" s="40" t="s">
        <v>56</v>
      </c>
      <c r="I2" s="65" t="s">
        <v>90</v>
      </c>
      <c r="J2" s="8" t="s">
        <v>32</v>
      </c>
      <c r="K2" s="9" t="s">
        <v>34</v>
      </c>
      <c r="L2" s="9" t="s">
        <v>78</v>
      </c>
      <c r="M2" s="37" t="s">
        <v>33</v>
      </c>
      <c r="N2" s="10" t="s">
        <v>35</v>
      </c>
      <c r="O2" s="347"/>
      <c r="P2" s="347"/>
      <c r="Q2" s="347"/>
      <c r="R2" s="345"/>
    </row>
    <row r="3" spans="1:20" ht="35.1" customHeight="1" thickTop="1">
      <c r="A3" s="76">
        <v>1</v>
      </c>
      <c r="B3" s="12" t="s">
        <v>67</v>
      </c>
      <c r="C3" s="14" t="s">
        <v>151</v>
      </c>
      <c r="D3" s="38" t="s">
        <v>63</v>
      </c>
      <c r="E3" s="16" t="s">
        <v>73</v>
      </c>
      <c r="F3" s="13" t="s">
        <v>37</v>
      </c>
      <c r="G3" s="26" t="s">
        <v>37</v>
      </c>
      <c r="H3" s="28" t="s">
        <v>79</v>
      </c>
      <c r="I3" s="66" t="str">
        <f t="shared" ref="I3:I35" si="0">C3&amp;F3&amp;G3</f>
        <v>短時間勤務非常勤（会計年度任用）職員無職無職</v>
      </c>
      <c r="J3" s="13" t="s">
        <v>46</v>
      </c>
      <c r="K3" s="12" t="s">
        <v>40</v>
      </c>
      <c r="L3" s="12" t="s">
        <v>111</v>
      </c>
      <c r="M3" s="25" t="s">
        <v>39</v>
      </c>
      <c r="N3" s="12" t="s">
        <v>40</v>
      </c>
      <c r="O3" s="16" t="s">
        <v>14</v>
      </c>
      <c r="P3" s="16" t="s">
        <v>42</v>
      </c>
      <c r="Q3" s="15" t="s">
        <v>72</v>
      </c>
      <c r="R3" s="127"/>
      <c r="S3" s="21" t="s">
        <v>13</v>
      </c>
      <c r="T3" s="12" t="s">
        <v>13</v>
      </c>
    </row>
    <row r="4" spans="1:20" ht="35.1" customHeight="1">
      <c r="A4" s="11">
        <v>2</v>
      </c>
      <c r="B4" s="12" t="s">
        <v>67</v>
      </c>
      <c r="C4" s="14" t="s">
        <v>152</v>
      </c>
      <c r="D4" s="38" t="s">
        <v>63</v>
      </c>
      <c r="E4" s="16" t="s">
        <v>73</v>
      </c>
      <c r="F4" s="13" t="s">
        <v>37</v>
      </c>
      <c r="G4" s="26" t="s">
        <v>22</v>
      </c>
      <c r="H4" s="28" t="s">
        <v>77</v>
      </c>
      <c r="I4" s="66" t="str">
        <f t="shared" si="0"/>
        <v>短時間勤務非常勤（会計年度任用）職員無職任意継続</v>
      </c>
      <c r="J4" s="13" t="s">
        <v>46</v>
      </c>
      <c r="K4" s="12" t="s">
        <v>40</v>
      </c>
      <c r="L4" s="12" t="s">
        <v>111</v>
      </c>
      <c r="M4" s="12" t="s">
        <v>39</v>
      </c>
      <c r="N4" s="12" t="s">
        <v>40</v>
      </c>
      <c r="O4" s="16" t="s">
        <v>14</v>
      </c>
      <c r="P4" s="16" t="s">
        <v>42</v>
      </c>
      <c r="Q4" s="15" t="s">
        <v>36</v>
      </c>
      <c r="R4" s="11"/>
      <c r="S4" s="21" t="s">
        <v>111</v>
      </c>
      <c r="T4" s="12" t="s">
        <v>41</v>
      </c>
    </row>
    <row r="5" spans="1:20" ht="35.1" customHeight="1">
      <c r="A5" s="11">
        <v>3</v>
      </c>
      <c r="B5" s="12" t="s">
        <v>67</v>
      </c>
      <c r="C5" s="14" t="s">
        <v>153</v>
      </c>
      <c r="D5" s="38" t="s">
        <v>63</v>
      </c>
      <c r="E5" s="16" t="s">
        <v>73</v>
      </c>
      <c r="F5" s="13" t="s">
        <v>138</v>
      </c>
      <c r="G5" s="26" t="s">
        <v>138</v>
      </c>
      <c r="H5" s="28" t="s">
        <v>79</v>
      </c>
      <c r="I5" s="66" t="str">
        <f t="shared" si="0"/>
        <v>短時間勤務非常勤（会計年度任用）職員民間等に就職民間等に就職</v>
      </c>
      <c r="J5" s="13" t="s">
        <v>46</v>
      </c>
      <c r="K5" s="12" t="s">
        <v>40</v>
      </c>
      <c r="L5" s="12" t="s">
        <v>111</v>
      </c>
      <c r="M5" s="12" t="s">
        <v>39</v>
      </c>
      <c r="N5" s="12" t="s">
        <v>40</v>
      </c>
      <c r="O5" s="16" t="s">
        <v>14</v>
      </c>
      <c r="P5" s="16" t="s">
        <v>42</v>
      </c>
      <c r="Q5" s="21" t="s">
        <v>45</v>
      </c>
      <c r="R5" s="11"/>
      <c r="S5" s="21" t="s">
        <v>112</v>
      </c>
      <c r="T5" s="13" t="s">
        <v>66</v>
      </c>
    </row>
    <row r="6" spans="1:20" ht="35.1" customHeight="1">
      <c r="A6" s="11">
        <v>4</v>
      </c>
      <c r="B6" s="19" t="s">
        <v>67</v>
      </c>
      <c r="C6" s="20" t="s">
        <v>153</v>
      </c>
      <c r="D6" s="39" t="s">
        <v>63</v>
      </c>
      <c r="E6" s="17" t="s">
        <v>73</v>
      </c>
      <c r="F6" s="18" t="s">
        <v>116</v>
      </c>
      <c r="G6" s="27" t="s">
        <v>58</v>
      </c>
      <c r="H6" s="29" t="s">
        <v>60</v>
      </c>
      <c r="I6" s="67" t="str">
        <f t="shared" si="0"/>
        <v>短時間勤務非常勤（会計年度任用）職員同一法人（センター内）で雇用変更等常勤職員（任期付含む）</v>
      </c>
      <c r="J6" s="18" t="s">
        <v>50</v>
      </c>
      <c r="K6" s="19" t="s">
        <v>40</v>
      </c>
      <c r="L6" s="19" t="s">
        <v>112</v>
      </c>
      <c r="M6" s="19" t="s">
        <v>40</v>
      </c>
      <c r="N6" s="19" t="s">
        <v>39</v>
      </c>
      <c r="O6" s="17" t="s">
        <v>14</v>
      </c>
      <c r="P6" s="17" t="s">
        <v>42</v>
      </c>
      <c r="Q6" s="22" t="s">
        <v>47</v>
      </c>
      <c r="R6" s="23" t="s">
        <v>174</v>
      </c>
    </row>
    <row r="7" spans="1:20" ht="35.1" customHeight="1">
      <c r="A7" s="11">
        <v>5</v>
      </c>
      <c r="B7" s="19" t="s">
        <v>67</v>
      </c>
      <c r="C7" s="20" t="s">
        <v>153</v>
      </c>
      <c r="D7" s="39" t="s">
        <v>62</v>
      </c>
      <c r="E7" s="17" t="s">
        <v>73</v>
      </c>
      <c r="F7" s="18" t="s">
        <v>116</v>
      </c>
      <c r="G7" s="52" t="s">
        <v>156</v>
      </c>
      <c r="H7" s="29" t="s">
        <v>62</v>
      </c>
      <c r="I7" s="67" t="str">
        <f t="shared" si="0"/>
        <v>短時間勤務非常勤（会計年度任用）職員同一法人（センター内）で雇用変更等フルタイム非常勤（会計年度任用）職員
※勤務期間が1年以下</v>
      </c>
      <c r="J7" s="18" t="s">
        <v>43</v>
      </c>
      <c r="K7" s="19" t="s">
        <v>39</v>
      </c>
      <c r="L7" s="19" t="s">
        <v>39</v>
      </c>
      <c r="M7" s="19" t="s">
        <v>39</v>
      </c>
      <c r="N7" s="19" t="s">
        <v>39</v>
      </c>
      <c r="O7" s="17" t="s">
        <v>14</v>
      </c>
      <c r="P7" s="17" t="s">
        <v>42</v>
      </c>
      <c r="Q7" s="22" t="s">
        <v>49</v>
      </c>
      <c r="R7" s="143" t="s">
        <v>165</v>
      </c>
    </row>
    <row r="8" spans="1:20" ht="35.1" customHeight="1">
      <c r="A8" s="11">
        <v>6</v>
      </c>
      <c r="B8" s="19" t="s">
        <v>67</v>
      </c>
      <c r="C8" s="20" t="s">
        <v>153</v>
      </c>
      <c r="D8" s="39" t="s">
        <v>62</v>
      </c>
      <c r="E8" s="17" t="s">
        <v>73</v>
      </c>
      <c r="F8" s="18" t="s">
        <v>116</v>
      </c>
      <c r="G8" s="27" t="s">
        <v>26</v>
      </c>
      <c r="H8" s="29" t="s">
        <v>62</v>
      </c>
      <c r="I8" s="67" t="str">
        <f t="shared" si="0"/>
        <v>短時間勤務非常勤（会計年度任用）職員同一法人（センター内）で雇用変更等臨時的任用職員</v>
      </c>
      <c r="J8" s="18" t="s">
        <v>43</v>
      </c>
      <c r="K8" s="19" t="s">
        <v>39</v>
      </c>
      <c r="L8" s="19" t="s">
        <v>39</v>
      </c>
      <c r="M8" s="19" t="s">
        <v>39</v>
      </c>
      <c r="N8" s="19" t="s">
        <v>39</v>
      </c>
      <c r="O8" s="17" t="s">
        <v>14</v>
      </c>
      <c r="P8" s="17" t="s">
        <v>42</v>
      </c>
      <c r="Q8" s="22" t="s">
        <v>49</v>
      </c>
      <c r="R8" s="143" t="s">
        <v>165</v>
      </c>
    </row>
    <row r="9" spans="1:20" ht="35.1" customHeight="1">
      <c r="A9" s="11">
        <v>7</v>
      </c>
      <c r="B9" s="36" t="s">
        <v>67</v>
      </c>
      <c r="C9" s="51" t="s">
        <v>153</v>
      </c>
      <c r="D9" s="50" t="s">
        <v>63</v>
      </c>
      <c r="E9" s="31" t="s">
        <v>73</v>
      </c>
      <c r="F9" s="30" t="s">
        <v>140</v>
      </c>
      <c r="G9" s="33" t="s">
        <v>58</v>
      </c>
      <c r="H9" s="34" t="s">
        <v>60</v>
      </c>
      <c r="I9" s="68" t="str">
        <f t="shared" si="0"/>
        <v>短時間勤務非常勤（会計年度任用）職員地共済大阪府支部の他の所属所で雇用・任用常勤職員（任期付含む）</v>
      </c>
      <c r="J9" s="30" t="s">
        <v>38</v>
      </c>
      <c r="K9" s="36" t="s">
        <v>40</v>
      </c>
      <c r="L9" s="36" t="s">
        <v>112</v>
      </c>
      <c r="M9" s="30" t="s">
        <v>66</v>
      </c>
      <c r="N9" s="36" t="s">
        <v>39</v>
      </c>
      <c r="O9" s="31" t="s">
        <v>14</v>
      </c>
      <c r="P9" s="31" t="s">
        <v>42</v>
      </c>
      <c r="Q9" s="35" t="s">
        <v>47</v>
      </c>
      <c r="R9" s="32" t="s">
        <v>175</v>
      </c>
    </row>
    <row r="10" spans="1:20" ht="35.1" customHeight="1">
      <c r="A10" s="11">
        <v>8</v>
      </c>
      <c r="B10" s="36" t="s">
        <v>67</v>
      </c>
      <c r="C10" s="51" t="s">
        <v>153</v>
      </c>
      <c r="D10" s="50" t="s">
        <v>63</v>
      </c>
      <c r="E10" s="31" t="s">
        <v>73</v>
      </c>
      <c r="F10" s="30" t="s">
        <v>140</v>
      </c>
      <c r="G10" s="53" t="s">
        <v>156</v>
      </c>
      <c r="H10" s="34" t="s">
        <v>62</v>
      </c>
      <c r="I10" s="68" t="str">
        <f t="shared" si="0"/>
        <v>短時間勤務非常勤（会計年度任用）職員地共済大阪府支部の他の所属所で雇用・任用フルタイム非常勤（会計年度任用）職員
※勤務期間が1年以下</v>
      </c>
      <c r="J10" s="30" t="s">
        <v>38</v>
      </c>
      <c r="K10" s="36" t="s">
        <v>40</v>
      </c>
      <c r="L10" s="36" t="s">
        <v>112</v>
      </c>
      <c r="M10" s="30" t="s">
        <v>76</v>
      </c>
      <c r="N10" s="36" t="s">
        <v>39</v>
      </c>
      <c r="O10" s="31" t="s">
        <v>14</v>
      </c>
      <c r="P10" s="31" t="s">
        <v>42</v>
      </c>
      <c r="Q10" s="35" t="s">
        <v>49</v>
      </c>
      <c r="R10" s="144" t="s">
        <v>165</v>
      </c>
    </row>
    <row r="11" spans="1:20" ht="35.1" customHeight="1">
      <c r="A11" s="11">
        <v>9</v>
      </c>
      <c r="B11" s="36" t="s">
        <v>67</v>
      </c>
      <c r="C11" s="51" t="s">
        <v>153</v>
      </c>
      <c r="D11" s="50" t="s">
        <v>63</v>
      </c>
      <c r="E11" s="31" t="s">
        <v>73</v>
      </c>
      <c r="F11" s="30" t="s">
        <v>140</v>
      </c>
      <c r="G11" s="33" t="s">
        <v>26</v>
      </c>
      <c r="H11" s="34" t="s">
        <v>62</v>
      </c>
      <c r="I11" s="68" t="str">
        <f t="shared" si="0"/>
        <v>短時間勤務非常勤（会計年度任用）職員地共済大阪府支部の他の所属所で雇用・任用臨時的任用職員</v>
      </c>
      <c r="J11" s="30" t="s">
        <v>38</v>
      </c>
      <c r="K11" s="36" t="s">
        <v>40</v>
      </c>
      <c r="L11" s="36" t="s">
        <v>112</v>
      </c>
      <c r="M11" s="30" t="s">
        <v>66</v>
      </c>
      <c r="N11" s="36" t="s">
        <v>13</v>
      </c>
      <c r="O11" s="31" t="s">
        <v>14</v>
      </c>
      <c r="P11" s="31" t="s">
        <v>42</v>
      </c>
      <c r="Q11" s="35" t="s">
        <v>49</v>
      </c>
      <c r="R11" s="144" t="s">
        <v>165</v>
      </c>
    </row>
    <row r="12" spans="1:20" ht="35.1" customHeight="1">
      <c r="A12" s="11">
        <v>10</v>
      </c>
      <c r="B12" s="12" t="s">
        <v>67</v>
      </c>
      <c r="C12" s="54" t="s">
        <v>154</v>
      </c>
      <c r="D12" s="38" t="s">
        <v>63</v>
      </c>
      <c r="E12" s="16" t="s">
        <v>73</v>
      </c>
      <c r="F12" s="13" t="s">
        <v>37</v>
      </c>
      <c r="G12" s="26" t="s">
        <v>37</v>
      </c>
      <c r="H12" s="28" t="s">
        <v>80</v>
      </c>
      <c r="I12" s="66" t="str">
        <f t="shared" si="0"/>
        <v>フルタイム非常勤（会計年度任用）職員
※勤務期間が1年以下無職無職</v>
      </c>
      <c r="J12" s="13" t="s">
        <v>46</v>
      </c>
      <c r="K12" s="12" t="s">
        <v>40</v>
      </c>
      <c r="L12" s="12" t="s">
        <v>111</v>
      </c>
      <c r="M12" s="12" t="s">
        <v>39</v>
      </c>
      <c r="N12" s="12" t="s">
        <v>40</v>
      </c>
      <c r="O12" s="16" t="s">
        <v>14</v>
      </c>
      <c r="P12" s="16" t="s">
        <v>42</v>
      </c>
      <c r="Q12" s="15" t="s">
        <v>72</v>
      </c>
      <c r="R12" s="11"/>
    </row>
    <row r="13" spans="1:20" ht="35.1" customHeight="1">
      <c r="A13" s="11">
        <v>11</v>
      </c>
      <c r="B13" s="12" t="s">
        <v>67</v>
      </c>
      <c r="C13" s="54" t="s">
        <v>156</v>
      </c>
      <c r="D13" s="38" t="s">
        <v>63</v>
      </c>
      <c r="E13" s="16" t="s">
        <v>73</v>
      </c>
      <c r="F13" s="13" t="s">
        <v>37</v>
      </c>
      <c r="G13" s="26" t="s">
        <v>22</v>
      </c>
      <c r="H13" s="28" t="s">
        <v>77</v>
      </c>
      <c r="I13" s="66" t="str">
        <f t="shared" si="0"/>
        <v>フルタイム非常勤（会計年度任用）職員
※勤務期間が1年以下無職任意継続</v>
      </c>
      <c r="J13" s="13" t="s">
        <v>46</v>
      </c>
      <c r="K13" s="12" t="s">
        <v>40</v>
      </c>
      <c r="L13" s="12" t="s">
        <v>111</v>
      </c>
      <c r="M13" s="12" t="s">
        <v>39</v>
      </c>
      <c r="N13" s="12" t="s">
        <v>40</v>
      </c>
      <c r="O13" s="16" t="s">
        <v>14</v>
      </c>
      <c r="P13" s="16" t="s">
        <v>42</v>
      </c>
      <c r="Q13" s="15" t="s">
        <v>36</v>
      </c>
      <c r="R13" s="11"/>
    </row>
    <row r="14" spans="1:20" ht="35.1" customHeight="1">
      <c r="A14" s="11">
        <v>12</v>
      </c>
      <c r="B14" s="12" t="s">
        <v>67</v>
      </c>
      <c r="C14" s="54" t="s">
        <v>156</v>
      </c>
      <c r="D14" s="38" t="s">
        <v>63</v>
      </c>
      <c r="E14" s="16" t="s">
        <v>73</v>
      </c>
      <c r="F14" s="13" t="s">
        <v>137</v>
      </c>
      <c r="G14" s="26" t="s">
        <v>138</v>
      </c>
      <c r="H14" s="28" t="s">
        <v>80</v>
      </c>
      <c r="I14" s="66" t="str">
        <f t="shared" si="0"/>
        <v>フルタイム非常勤（会計年度任用）職員
※勤務期間が1年以下民間等に就職民間等に就職</v>
      </c>
      <c r="J14" s="13" t="s">
        <v>46</v>
      </c>
      <c r="K14" s="12" t="s">
        <v>40</v>
      </c>
      <c r="L14" s="12" t="s">
        <v>111</v>
      </c>
      <c r="M14" s="12" t="s">
        <v>39</v>
      </c>
      <c r="N14" s="12" t="s">
        <v>40</v>
      </c>
      <c r="O14" s="16" t="s">
        <v>14</v>
      </c>
      <c r="P14" s="16" t="s">
        <v>42</v>
      </c>
      <c r="Q14" s="21" t="s">
        <v>45</v>
      </c>
      <c r="R14" s="11"/>
    </row>
    <row r="15" spans="1:20" ht="35.1" customHeight="1">
      <c r="A15" s="11">
        <v>13</v>
      </c>
      <c r="B15" s="19" t="s">
        <v>67</v>
      </c>
      <c r="C15" s="55" t="s">
        <v>156</v>
      </c>
      <c r="D15" s="39" t="s">
        <v>63</v>
      </c>
      <c r="E15" s="17" t="s">
        <v>73</v>
      </c>
      <c r="F15" s="18" t="s">
        <v>116</v>
      </c>
      <c r="G15" s="27" t="s">
        <v>58</v>
      </c>
      <c r="H15" s="29" t="s">
        <v>60</v>
      </c>
      <c r="I15" s="67" t="str">
        <f t="shared" si="0"/>
        <v>フルタイム非常勤（会計年度任用）職員
※勤務期間が1年以下同一法人（センター内）で雇用変更等常勤職員（任期付含む）</v>
      </c>
      <c r="J15" s="18" t="s">
        <v>50</v>
      </c>
      <c r="K15" s="19" t="s">
        <v>40</v>
      </c>
      <c r="L15" s="19" t="s">
        <v>112</v>
      </c>
      <c r="M15" s="19" t="s">
        <v>40</v>
      </c>
      <c r="N15" s="19" t="s">
        <v>39</v>
      </c>
      <c r="O15" s="17" t="s">
        <v>14</v>
      </c>
      <c r="P15" s="17" t="s">
        <v>42</v>
      </c>
      <c r="Q15" s="22" t="s">
        <v>47</v>
      </c>
      <c r="R15" s="23" t="s">
        <v>175</v>
      </c>
    </row>
    <row r="16" spans="1:20" ht="35.1" customHeight="1">
      <c r="A16" s="11">
        <v>14</v>
      </c>
      <c r="B16" s="19" t="s">
        <v>67</v>
      </c>
      <c r="C16" s="55" t="s">
        <v>156</v>
      </c>
      <c r="D16" s="39" t="s">
        <v>62</v>
      </c>
      <c r="E16" s="17" t="s">
        <v>73</v>
      </c>
      <c r="F16" s="18" t="s">
        <v>116</v>
      </c>
      <c r="G16" s="52" t="s">
        <v>158</v>
      </c>
      <c r="H16" s="29" t="s">
        <v>75</v>
      </c>
      <c r="I16" s="67" t="str">
        <f t="shared" si="0"/>
        <v>フルタイム非常勤（会計年度任用）職員
※勤務期間が1年以下同一法人（センター内）で雇用変更等フルタイム非常勤（会計年度任用）職員
※勤務期間が1年超</v>
      </c>
      <c r="J16" s="18" t="s">
        <v>50</v>
      </c>
      <c r="K16" s="19" t="s">
        <v>40</v>
      </c>
      <c r="L16" s="19" t="s">
        <v>112</v>
      </c>
      <c r="M16" s="19" t="s">
        <v>40</v>
      </c>
      <c r="N16" s="19" t="s">
        <v>39</v>
      </c>
      <c r="O16" s="17" t="s">
        <v>14</v>
      </c>
      <c r="P16" s="17" t="s">
        <v>42</v>
      </c>
      <c r="Q16" s="22" t="s">
        <v>47</v>
      </c>
      <c r="R16" s="149" t="s">
        <v>176</v>
      </c>
    </row>
    <row r="17" spans="1:18" ht="35.1" customHeight="1">
      <c r="A17" s="11">
        <v>15</v>
      </c>
      <c r="B17" s="19" t="s">
        <v>67</v>
      </c>
      <c r="C17" s="55" t="s">
        <v>156</v>
      </c>
      <c r="D17" s="39" t="s">
        <v>62</v>
      </c>
      <c r="E17" s="17" t="s">
        <v>73</v>
      </c>
      <c r="F17" s="18" t="s">
        <v>116</v>
      </c>
      <c r="G17" s="52" t="s">
        <v>152</v>
      </c>
      <c r="H17" s="29" t="s">
        <v>62</v>
      </c>
      <c r="I17" s="67" t="str">
        <f t="shared" si="0"/>
        <v>フルタイム非常勤（会計年度任用）職員
※勤務期間が1年以下同一法人（センター内）で雇用変更等短時間勤務非常勤（会計年度任用）職員</v>
      </c>
      <c r="J17" s="18" t="s">
        <v>43</v>
      </c>
      <c r="K17" s="19" t="s">
        <v>39</v>
      </c>
      <c r="L17" s="19" t="s">
        <v>39</v>
      </c>
      <c r="M17" s="19" t="s">
        <v>39</v>
      </c>
      <c r="N17" s="19" t="s">
        <v>39</v>
      </c>
      <c r="O17" s="17" t="s">
        <v>14</v>
      </c>
      <c r="P17" s="17" t="s">
        <v>42</v>
      </c>
      <c r="Q17" s="22" t="s">
        <v>49</v>
      </c>
      <c r="R17" s="143" t="s">
        <v>165</v>
      </c>
    </row>
    <row r="18" spans="1:18" ht="35.1" customHeight="1">
      <c r="A18" s="11">
        <v>16</v>
      </c>
      <c r="B18" s="19" t="s">
        <v>67</v>
      </c>
      <c r="C18" s="55" t="s">
        <v>156</v>
      </c>
      <c r="D18" s="39" t="s">
        <v>62</v>
      </c>
      <c r="E18" s="17" t="s">
        <v>73</v>
      </c>
      <c r="F18" s="18" t="s">
        <v>116</v>
      </c>
      <c r="G18" s="27" t="s">
        <v>26</v>
      </c>
      <c r="H18" s="29" t="s">
        <v>62</v>
      </c>
      <c r="I18" s="67" t="str">
        <f t="shared" si="0"/>
        <v>フルタイム非常勤（会計年度任用）職員
※勤務期間が1年以下同一法人（センター内）で雇用変更等臨時的任用職員</v>
      </c>
      <c r="J18" s="18" t="s">
        <v>43</v>
      </c>
      <c r="K18" s="19" t="s">
        <v>39</v>
      </c>
      <c r="L18" s="19" t="s">
        <v>39</v>
      </c>
      <c r="M18" s="19" t="s">
        <v>39</v>
      </c>
      <c r="N18" s="19" t="s">
        <v>39</v>
      </c>
      <c r="O18" s="17" t="s">
        <v>14</v>
      </c>
      <c r="P18" s="17" t="s">
        <v>42</v>
      </c>
      <c r="Q18" s="22" t="s">
        <v>49</v>
      </c>
      <c r="R18" s="143" t="s">
        <v>165</v>
      </c>
    </row>
    <row r="19" spans="1:18" ht="35.1" customHeight="1">
      <c r="A19" s="11">
        <v>17</v>
      </c>
      <c r="B19" s="36" t="s">
        <v>67</v>
      </c>
      <c r="C19" s="56" t="s">
        <v>156</v>
      </c>
      <c r="D19" s="50" t="s">
        <v>63</v>
      </c>
      <c r="E19" s="31" t="s">
        <v>73</v>
      </c>
      <c r="F19" s="30" t="s">
        <v>139</v>
      </c>
      <c r="G19" s="33" t="s">
        <v>58</v>
      </c>
      <c r="H19" s="34" t="s">
        <v>60</v>
      </c>
      <c r="I19" s="68" t="str">
        <f t="shared" si="0"/>
        <v>フルタイム非常勤（会計年度任用）職員
※勤務期間が1年以下地共済大阪府支部の他の所属所で雇用・任用常勤職員（任期付含む）</v>
      </c>
      <c r="J19" s="30" t="s">
        <v>38</v>
      </c>
      <c r="K19" s="36" t="s">
        <v>40</v>
      </c>
      <c r="L19" s="36" t="s">
        <v>112</v>
      </c>
      <c r="M19" s="30" t="s">
        <v>66</v>
      </c>
      <c r="N19" s="36" t="s">
        <v>39</v>
      </c>
      <c r="O19" s="31" t="s">
        <v>14</v>
      </c>
      <c r="P19" s="31" t="s">
        <v>42</v>
      </c>
      <c r="Q19" s="35" t="s">
        <v>47</v>
      </c>
      <c r="R19" s="32" t="s">
        <v>175</v>
      </c>
    </row>
    <row r="20" spans="1:18" ht="37.799999999999997">
      <c r="A20" s="11">
        <v>18</v>
      </c>
      <c r="B20" s="36" t="s">
        <v>67</v>
      </c>
      <c r="C20" s="56" t="s">
        <v>156</v>
      </c>
      <c r="D20" s="50" t="s">
        <v>63</v>
      </c>
      <c r="E20" s="31" t="s">
        <v>73</v>
      </c>
      <c r="F20" s="30" t="s">
        <v>139</v>
      </c>
      <c r="G20" s="53" t="s">
        <v>156</v>
      </c>
      <c r="H20" s="34" t="s">
        <v>63</v>
      </c>
      <c r="I20" s="68" t="str">
        <f>C20&amp;F20&amp;G20</f>
        <v>フルタイム非常勤（会計年度任用）職員
※勤務期間が1年以下地共済大阪府支部の他の所属所で雇用・任用フルタイム非常勤（会計年度任用）職員
※勤務期間が1年以下</v>
      </c>
      <c r="J20" s="30" t="s">
        <v>38</v>
      </c>
      <c r="K20" s="36" t="s">
        <v>40</v>
      </c>
      <c r="L20" s="36" t="s">
        <v>112</v>
      </c>
      <c r="M20" s="30" t="s">
        <v>76</v>
      </c>
      <c r="N20" s="36" t="s">
        <v>39</v>
      </c>
      <c r="O20" s="31" t="s">
        <v>14</v>
      </c>
      <c r="P20" s="31" t="s">
        <v>42</v>
      </c>
      <c r="Q20" s="35" t="s">
        <v>47</v>
      </c>
      <c r="R20" s="31" t="s">
        <v>166</v>
      </c>
    </row>
    <row r="21" spans="1:18" ht="35.1" customHeight="1">
      <c r="A21" s="11">
        <v>19</v>
      </c>
      <c r="B21" s="36" t="s">
        <v>67</v>
      </c>
      <c r="C21" s="56" t="s">
        <v>156</v>
      </c>
      <c r="D21" s="50" t="s">
        <v>63</v>
      </c>
      <c r="E21" s="31" t="s">
        <v>73</v>
      </c>
      <c r="F21" s="30" t="s">
        <v>139</v>
      </c>
      <c r="G21" s="53" t="s">
        <v>152</v>
      </c>
      <c r="H21" s="34" t="s">
        <v>62</v>
      </c>
      <c r="I21" s="68" t="str">
        <f t="shared" si="0"/>
        <v>フルタイム非常勤（会計年度任用）職員
※勤務期間が1年以下地共済大阪府支部の他の所属所で雇用・任用短時間勤務非常勤（会計年度任用）職員</v>
      </c>
      <c r="J21" s="30" t="s">
        <v>38</v>
      </c>
      <c r="K21" s="36" t="s">
        <v>40</v>
      </c>
      <c r="L21" s="36" t="s">
        <v>112</v>
      </c>
      <c r="M21" s="30" t="s">
        <v>76</v>
      </c>
      <c r="N21" s="36" t="s">
        <v>39</v>
      </c>
      <c r="O21" s="31" t="s">
        <v>14</v>
      </c>
      <c r="P21" s="31" t="s">
        <v>42</v>
      </c>
      <c r="Q21" s="35" t="s">
        <v>49</v>
      </c>
      <c r="R21" s="144" t="s">
        <v>165</v>
      </c>
    </row>
    <row r="22" spans="1:18" ht="35.1" customHeight="1">
      <c r="A22" s="11">
        <v>20</v>
      </c>
      <c r="B22" s="36" t="s">
        <v>67</v>
      </c>
      <c r="C22" s="56" t="s">
        <v>156</v>
      </c>
      <c r="D22" s="50" t="s">
        <v>63</v>
      </c>
      <c r="E22" s="31" t="s">
        <v>73</v>
      </c>
      <c r="F22" s="30" t="s">
        <v>139</v>
      </c>
      <c r="G22" s="33" t="s">
        <v>26</v>
      </c>
      <c r="H22" s="34" t="s">
        <v>62</v>
      </c>
      <c r="I22" s="68" t="str">
        <f t="shared" si="0"/>
        <v>フルタイム非常勤（会計年度任用）職員
※勤務期間が1年以下地共済大阪府支部の他の所属所で雇用・任用臨時的任用職員</v>
      </c>
      <c r="J22" s="30" t="s">
        <v>38</v>
      </c>
      <c r="K22" s="36" t="s">
        <v>40</v>
      </c>
      <c r="L22" s="36" t="s">
        <v>112</v>
      </c>
      <c r="M22" s="30" t="s">
        <v>76</v>
      </c>
      <c r="N22" s="36" t="s">
        <v>39</v>
      </c>
      <c r="O22" s="31" t="s">
        <v>14</v>
      </c>
      <c r="P22" s="31" t="s">
        <v>42</v>
      </c>
      <c r="Q22" s="35" t="s">
        <v>49</v>
      </c>
      <c r="R22" s="144" t="s">
        <v>165</v>
      </c>
    </row>
    <row r="23" spans="1:18" ht="35.1" customHeight="1">
      <c r="A23" s="11">
        <v>21</v>
      </c>
      <c r="B23" s="12" t="s">
        <v>67</v>
      </c>
      <c r="C23" s="54" t="s">
        <v>160</v>
      </c>
      <c r="D23" s="38" t="s">
        <v>60</v>
      </c>
      <c r="E23" s="16" t="s">
        <v>73</v>
      </c>
      <c r="F23" s="13" t="s">
        <v>37</v>
      </c>
      <c r="G23" s="26" t="s">
        <v>37</v>
      </c>
      <c r="H23" s="28" t="s">
        <v>80</v>
      </c>
      <c r="I23" s="66" t="str">
        <f t="shared" si="0"/>
        <v>フルタイム非常勤（会計年度任用）職員
※勤務期間が1年超無職無職</v>
      </c>
      <c r="J23" s="13" t="s">
        <v>46</v>
      </c>
      <c r="K23" s="12" t="s">
        <v>40</v>
      </c>
      <c r="L23" s="12" t="s">
        <v>111</v>
      </c>
      <c r="M23" s="12" t="s">
        <v>39</v>
      </c>
      <c r="N23" s="12" t="s">
        <v>40</v>
      </c>
      <c r="O23" s="16" t="s">
        <v>14</v>
      </c>
      <c r="P23" s="16" t="s">
        <v>42</v>
      </c>
      <c r="Q23" s="15" t="s">
        <v>72</v>
      </c>
      <c r="R23" s="11"/>
    </row>
    <row r="24" spans="1:18" ht="35.1" customHeight="1">
      <c r="A24" s="11">
        <v>22</v>
      </c>
      <c r="B24" s="12" t="s">
        <v>67</v>
      </c>
      <c r="C24" s="54" t="s">
        <v>158</v>
      </c>
      <c r="D24" s="38" t="s">
        <v>60</v>
      </c>
      <c r="E24" s="16" t="s">
        <v>73</v>
      </c>
      <c r="F24" s="13" t="s">
        <v>37</v>
      </c>
      <c r="G24" s="26" t="s">
        <v>22</v>
      </c>
      <c r="H24" s="28" t="s">
        <v>77</v>
      </c>
      <c r="I24" s="66" t="str">
        <f t="shared" si="0"/>
        <v>フルタイム非常勤（会計年度任用）職員
※勤務期間が1年超無職任意継続</v>
      </c>
      <c r="J24" s="13" t="s">
        <v>46</v>
      </c>
      <c r="K24" s="12" t="s">
        <v>40</v>
      </c>
      <c r="L24" s="12" t="s">
        <v>111</v>
      </c>
      <c r="M24" s="12" t="s">
        <v>39</v>
      </c>
      <c r="N24" s="12" t="s">
        <v>40</v>
      </c>
      <c r="O24" s="16" t="s">
        <v>14</v>
      </c>
      <c r="P24" s="16" t="s">
        <v>42</v>
      </c>
      <c r="Q24" s="15" t="s">
        <v>36</v>
      </c>
      <c r="R24" s="11"/>
    </row>
    <row r="25" spans="1:18" ht="35.1" customHeight="1">
      <c r="A25" s="11">
        <v>23</v>
      </c>
      <c r="B25" s="12" t="s">
        <v>67</v>
      </c>
      <c r="C25" s="54" t="s">
        <v>158</v>
      </c>
      <c r="D25" s="38" t="s">
        <v>60</v>
      </c>
      <c r="E25" s="16" t="s">
        <v>73</v>
      </c>
      <c r="F25" s="13" t="s">
        <v>137</v>
      </c>
      <c r="G25" s="26" t="s">
        <v>138</v>
      </c>
      <c r="H25" s="28" t="s">
        <v>80</v>
      </c>
      <c r="I25" s="66" t="str">
        <f t="shared" si="0"/>
        <v>フルタイム非常勤（会計年度任用）職員
※勤務期間が1年超民間等に就職民間等に就職</v>
      </c>
      <c r="J25" s="13" t="s">
        <v>46</v>
      </c>
      <c r="K25" s="12" t="s">
        <v>40</v>
      </c>
      <c r="L25" s="12" t="s">
        <v>111</v>
      </c>
      <c r="M25" s="12" t="s">
        <v>39</v>
      </c>
      <c r="N25" s="12" t="s">
        <v>40</v>
      </c>
      <c r="O25" s="16" t="s">
        <v>14</v>
      </c>
      <c r="P25" s="16" t="s">
        <v>42</v>
      </c>
      <c r="Q25" s="21" t="s">
        <v>45</v>
      </c>
      <c r="R25" s="11"/>
    </row>
    <row r="26" spans="1:18" ht="35.1" customHeight="1">
      <c r="A26" s="11">
        <v>24</v>
      </c>
      <c r="B26" s="19" t="s">
        <v>67</v>
      </c>
      <c r="C26" s="55" t="s">
        <v>158</v>
      </c>
      <c r="D26" s="39" t="s">
        <v>60</v>
      </c>
      <c r="E26" s="17" t="s">
        <v>73</v>
      </c>
      <c r="F26" s="18" t="s">
        <v>116</v>
      </c>
      <c r="G26" s="27" t="s">
        <v>58</v>
      </c>
      <c r="H26" s="29" t="s">
        <v>60</v>
      </c>
      <c r="I26" s="67" t="str">
        <f t="shared" si="0"/>
        <v>フルタイム非常勤（会計年度任用）職員
※勤務期間が1年超同一法人（センター内）で雇用変更等常勤職員（任期付含む）</v>
      </c>
      <c r="J26" s="18" t="s">
        <v>43</v>
      </c>
      <c r="K26" s="19" t="s">
        <v>39</v>
      </c>
      <c r="L26" s="19" t="s">
        <v>39</v>
      </c>
      <c r="M26" s="19" t="s">
        <v>39</v>
      </c>
      <c r="N26" s="19" t="s">
        <v>39</v>
      </c>
      <c r="O26" s="17" t="s">
        <v>14</v>
      </c>
      <c r="P26" s="17" t="s">
        <v>42</v>
      </c>
      <c r="Q26" s="22" t="s">
        <v>47</v>
      </c>
      <c r="R26" s="23"/>
    </row>
    <row r="27" spans="1:18" ht="35.1" customHeight="1">
      <c r="A27" s="11">
        <v>25</v>
      </c>
      <c r="B27" s="19" t="s">
        <v>67</v>
      </c>
      <c r="C27" s="55" t="s">
        <v>158</v>
      </c>
      <c r="D27" s="39" t="s">
        <v>60</v>
      </c>
      <c r="E27" s="17" t="s">
        <v>73</v>
      </c>
      <c r="F27" s="18" t="s">
        <v>116</v>
      </c>
      <c r="G27" s="27" t="s">
        <v>153</v>
      </c>
      <c r="H27" s="29" t="s">
        <v>62</v>
      </c>
      <c r="I27" s="67" t="str">
        <f t="shared" si="0"/>
        <v>フルタイム非常勤（会計年度任用）職員
※勤務期間が1年超同一法人（センター内）で雇用変更等短時間勤務非常勤（会計年度任用）職員</v>
      </c>
      <c r="J27" s="18" t="s">
        <v>48</v>
      </c>
      <c r="K27" s="19" t="s">
        <v>40</v>
      </c>
      <c r="L27" s="19" t="s">
        <v>112</v>
      </c>
      <c r="M27" s="19" t="s">
        <v>39</v>
      </c>
      <c r="N27" s="19" t="s">
        <v>39</v>
      </c>
      <c r="O27" s="17" t="s">
        <v>14</v>
      </c>
      <c r="P27" s="17" t="s">
        <v>42</v>
      </c>
      <c r="Q27" s="22" t="s">
        <v>49</v>
      </c>
      <c r="R27" s="149" t="s">
        <v>177</v>
      </c>
    </row>
    <row r="28" spans="1:18" ht="35.1" customHeight="1">
      <c r="A28" s="11">
        <v>26</v>
      </c>
      <c r="B28" s="19" t="s">
        <v>67</v>
      </c>
      <c r="C28" s="55" t="s">
        <v>158</v>
      </c>
      <c r="D28" s="39" t="s">
        <v>60</v>
      </c>
      <c r="E28" s="17" t="s">
        <v>73</v>
      </c>
      <c r="F28" s="18" t="s">
        <v>116</v>
      </c>
      <c r="G28" s="27" t="s">
        <v>26</v>
      </c>
      <c r="H28" s="29" t="s">
        <v>62</v>
      </c>
      <c r="I28" s="67" t="str">
        <f t="shared" si="0"/>
        <v>フルタイム非常勤（会計年度任用）職員
※勤務期間が1年超同一法人（センター内）で雇用変更等臨時的任用職員</v>
      </c>
      <c r="J28" s="18" t="s">
        <v>48</v>
      </c>
      <c r="K28" s="19" t="s">
        <v>40</v>
      </c>
      <c r="L28" s="19" t="s">
        <v>112</v>
      </c>
      <c r="M28" s="19" t="s">
        <v>39</v>
      </c>
      <c r="N28" s="19" t="s">
        <v>39</v>
      </c>
      <c r="O28" s="17" t="s">
        <v>14</v>
      </c>
      <c r="P28" s="17" t="s">
        <v>42</v>
      </c>
      <c r="Q28" s="22" t="s">
        <v>49</v>
      </c>
      <c r="R28" s="149" t="s">
        <v>177</v>
      </c>
    </row>
    <row r="29" spans="1:18" ht="35.1" customHeight="1">
      <c r="A29" s="11">
        <v>27</v>
      </c>
      <c r="B29" s="36" t="s">
        <v>67</v>
      </c>
      <c r="C29" s="56" t="s">
        <v>158</v>
      </c>
      <c r="D29" s="50" t="s">
        <v>60</v>
      </c>
      <c r="E29" s="31" t="s">
        <v>73</v>
      </c>
      <c r="F29" s="30" t="s">
        <v>139</v>
      </c>
      <c r="G29" s="33" t="s">
        <v>58</v>
      </c>
      <c r="H29" s="34" t="s">
        <v>60</v>
      </c>
      <c r="I29" s="68" t="str">
        <f t="shared" si="0"/>
        <v>フルタイム非常勤（会計年度任用）職員
※勤務期間が1年超地共済大阪府支部の他の所属所で雇用・任用常勤職員（任期付含む）</v>
      </c>
      <c r="J29" s="30" t="s">
        <v>38</v>
      </c>
      <c r="K29" s="36" t="s">
        <v>40</v>
      </c>
      <c r="L29" s="36" t="s">
        <v>112</v>
      </c>
      <c r="M29" s="30" t="s">
        <v>66</v>
      </c>
      <c r="N29" s="36" t="s">
        <v>39</v>
      </c>
      <c r="O29" s="31" t="s">
        <v>14</v>
      </c>
      <c r="P29" s="31" t="s">
        <v>42</v>
      </c>
      <c r="Q29" s="35" t="s">
        <v>47</v>
      </c>
      <c r="R29" s="32"/>
    </row>
    <row r="30" spans="1:18" ht="35.1" customHeight="1">
      <c r="A30" s="11">
        <v>28</v>
      </c>
      <c r="B30" s="36" t="s">
        <v>67</v>
      </c>
      <c r="C30" s="56" t="s">
        <v>158</v>
      </c>
      <c r="D30" s="50" t="s">
        <v>60</v>
      </c>
      <c r="E30" s="31" t="s">
        <v>73</v>
      </c>
      <c r="F30" s="30" t="s">
        <v>139</v>
      </c>
      <c r="G30" s="53" t="s">
        <v>156</v>
      </c>
      <c r="H30" s="34" t="s">
        <v>161</v>
      </c>
      <c r="I30" s="68" t="str">
        <f t="shared" ref="I30" si="1">C30&amp;F30&amp;G30</f>
        <v>フルタイム非常勤（会計年度任用）職員
※勤務期間が1年超地共済大阪府支部の他の所属所で雇用・任用フルタイム非常勤（会計年度任用）職員
※勤務期間が1年以下</v>
      </c>
      <c r="J30" s="30" t="s">
        <v>38</v>
      </c>
      <c r="K30" s="36" t="s">
        <v>40</v>
      </c>
      <c r="L30" s="36" t="s">
        <v>112</v>
      </c>
      <c r="M30" s="30" t="s">
        <v>66</v>
      </c>
      <c r="N30" s="36" t="s">
        <v>39</v>
      </c>
      <c r="O30" s="31"/>
      <c r="P30" s="31"/>
      <c r="Q30" s="35"/>
      <c r="R30" s="150" t="s">
        <v>177</v>
      </c>
    </row>
    <row r="31" spans="1:18" ht="50.4">
      <c r="A31" s="11">
        <v>29</v>
      </c>
      <c r="B31" s="36" t="s">
        <v>67</v>
      </c>
      <c r="C31" s="56" t="s">
        <v>158</v>
      </c>
      <c r="D31" s="50" t="s">
        <v>60</v>
      </c>
      <c r="E31" s="31" t="s">
        <v>73</v>
      </c>
      <c r="F31" s="30" t="s">
        <v>139</v>
      </c>
      <c r="G31" s="33" t="s">
        <v>153</v>
      </c>
      <c r="H31" s="34" t="s">
        <v>62</v>
      </c>
      <c r="I31" s="68" t="str">
        <f t="shared" si="0"/>
        <v>フルタイム非常勤（会計年度任用）職員
※勤務期間が1年超地共済大阪府支部の他の所属所で雇用・任用短時間勤務非常勤（会計年度任用）職員</v>
      </c>
      <c r="J31" s="30" t="s">
        <v>38</v>
      </c>
      <c r="K31" s="36" t="s">
        <v>40</v>
      </c>
      <c r="L31" s="36" t="s">
        <v>112</v>
      </c>
      <c r="M31" s="30" t="s">
        <v>76</v>
      </c>
      <c r="N31" s="36" t="s">
        <v>39</v>
      </c>
      <c r="O31" s="31" t="s">
        <v>14</v>
      </c>
      <c r="P31" s="31" t="s">
        <v>42</v>
      </c>
      <c r="Q31" s="35" t="s">
        <v>49</v>
      </c>
      <c r="R31" s="31" t="s">
        <v>178</v>
      </c>
    </row>
    <row r="32" spans="1:18" ht="50.4">
      <c r="A32" s="11">
        <v>30</v>
      </c>
      <c r="B32" s="36" t="s">
        <v>67</v>
      </c>
      <c r="C32" s="56" t="s">
        <v>158</v>
      </c>
      <c r="D32" s="50" t="s">
        <v>60</v>
      </c>
      <c r="E32" s="31" t="s">
        <v>73</v>
      </c>
      <c r="F32" s="30" t="s">
        <v>139</v>
      </c>
      <c r="G32" s="33" t="s">
        <v>26</v>
      </c>
      <c r="H32" s="34" t="s">
        <v>62</v>
      </c>
      <c r="I32" s="68" t="str">
        <f t="shared" si="0"/>
        <v>フルタイム非常勤（会計年度任用）職員
※勤務期間が1年超地共済大阪府支部の他の所属所で雇用・任用臨時的任用職員</v>
      </c>
      <c r="J32" s="30" t="s">
        <v>38</v>
      </c>
      <c r="K32" s="36" t="s">
        <v>40</v>
      </c>
      <c r="L32" s="36" t="s">
        <v>112</v>
      </c>
      <c r="M32" s="30" t="s">
        <v>76</v>
      </c>
      <c r="N32" s="36" t="s">
        <v>39</v>
      </c>
      <c r="O32" s="31" t="s">
        <v>14</v>
      </c>
      <c r="P32" s="31" t="s">
        <v>42</v>
      </c>
      <c r="Q32" s="35" t="s">
        <v>49</v>
      </c>
      <c r="R32" s="31" t="s">
        <v>178</v>
      </c>
    </row>
    <row r="33" spans="1:18" ht="35.1" customHeight="1">
      <c r="A33" s="11">
        <v>31</v>
      </c>
      <c r="B33" s="47" t="s">
        <v>67</v>
      </c>
      <c r="C33" s="73" t="s">
        <v>92</v>
      </c>
      <c r="D33" s="48" t="s">
        <v>63</v>
      </c>
      <c r="E33" s="43" t="s">
        <v>94</v>
      </c>
      <c r="F33" s="132" t="s">
        <v>37</v>
      </c>
      <c r="G33" s="44" t="s">
        <v>37</v>
      </c>
      <c r="H33" s="45" t="s">
        <v>80</v>
      </c>
      <c r="I33" s="66" t="str">
        <f t="shared" si="0"/>
        <v>再雇用短時間勤務職員無職無職</v>
      </c>
      <c r="J33" s="13" t="s">
        <v>46</v>
      </c>
      <c r="K33" s="47" t="s">
        <v>40</v>
      </c>
      <c r="L33" s="12" t="s">
        <v>111</v>
      </c>
      <c r="M33" s="47" t="s">
        <v>39</v>
      </c>
      <c r="N33" s="47" t="s">
        <v>40</v>
      </c>
      <c r="O33" s="43" t="s">
        <v>68</v>
      </c>
      <c r="P33" s="43" t="s">
        <v>42</v>
      </c>
      <c r="Q33" s="46" t="s">
        <v>72</v>
      </c>
      <c r="R33" s="11"/>
    </row>
    <row r="34" spans="1:18" ht="35.1" customHeight="1">
      <c r="A34" s="11">
        <v>32</v>
      </c>
      <c r="B34" s="47" t="s">
        <v>67</v>
      </c>
      <c r="C34" s="73" t="s">
        <v>92</v>
      </c>
      <c r="D34" s="48" t="s">
        <v>63</v>
      </c>
      <c r="E34" s="43" t="s">
        <v>94</v>
      </c>
      <c r="F34" s="132" t="s">
        <v>37</v>
      </c>
      <c r="G34" s="44" t="s">
        <v>22</v>
      </c>
      <c r="H34" s="45" t="s">
        <v>81</v>
      </c>
      <c r="I34" s="66" t="str">
        <f t="shared" si="0"/>
        <v>再雇用短時間勤務職員無職任意継続</v>
      </c>
      <c r="J34" s="13" t="s">
        <v>46</v>
      </c>
      <c r="K34" s="47" t="s">
        <v>40</v>
      </c>
      <c r="L34" s="12" t="s">
        <v>111</v>
      </c>
      <c r="M34" s="47" t="s">
        <v>39</v>
      </c>
      <c r="N34" s="47" t="s">
        <v>40</v>
      </c>
      <c r="O34" s="43" t="s">
        <v>68</v>
      </c>
      <c r="P34" s="43" t="s">
        <v>42</v>
      </c>
      <c r="Q34" s="46" t="s">
        <v>36</v>
      </c>
      <c r="R34" s="11"/>
    </row>
    <row r="35" spans="1:18" ht="35.1" customHeight="1">
      <c r="A35" s="11">
        <v>33</v>
      </c>
      <c r="B35" s="47" t="s">
        <v>67</v>
      </c>
      <c r="C35" s="73" t="s">
        <v>92</v>
      </c>
      <c r="D35" s="48" t="s">
        <v>62</v>
      </c>
      <c r="E35" s="43" t="s">
        <v>94</v>
      </c>
      <c r="F35" s="132" t="s">
        <v>137</v>
      </c>
      <c r="G35" s="44" t="s">
        <v>138</v>
      </c>
      <c r="H35" s="28" t="s">
        <v>80</v>
      </c>
      <c r="I35" s="66" t="str">
        <f t="shared" si="0"/>
        <v>再雇用短時間勤務職員民間等に就職民間等に就職</v>
      </c>
      <c r="J35" s="13" t="s">
        <v>46</v>
      </c>
      <c r="K35" s="47" t="s">
        <v>40</v>
      </c>
      <c r="L35" s="12" t="s">
        <v>111</v>
      </c>
      <c r="M35" s="47" t="s">
        <v>39</v>
      </c>
      <c r="N35" s="47" t="s">
        <v>40</v>
      </c>
      <c r="O35" s="43" t="s">
        <v>68</v>
      </c>
      <c r="P35" s="43" t="s">
        <v>42</v>
      </c>
      <c r="Q35" s="49" t="s">
        <v>45</v>
      </c>
      <c r="R35" s="11"/>
    </row>
    <row r="36" spans="1:18" ht="35.1" customHeight="1">
      <c r="A36" s="11">
        <v>34</v>
      </c>
      <c r="B36" s="19" t="s">
        <v>67</v>
      </c>
      <c r="C36" s="74" t="s">
        <v>92</v>
      </c>
      <c r="D36" s="57" t="s">
        <v>62</v>
      </c>
      <c r="E36" s="58" t="s">
        <v>94</v>
      </c>
      <c r="F36" s="18" t="s">
        <v>116</v>
      </c>
      <c r="G36" s="27" t="s">
        <v>96</v>
      </c>
      <c r="H36" s="59" t="s">
        <v>60</v>
      </c>
      <c r="I36" s="67" t="str">
        <f t="shared" ref="I36:I67" si="2">C36&amp;F36&amp;G36</f>
        <v>再雇用短時間勤務職員同一法人（センター内）で雇用変更等再雇用フルタイム職員</v>
      </c>
      <c r="J36" s="60" t="s">
        <v>50</v>
      </c>
      <c r="K36" s="19" t="s">
        <v>40</v>
      </c>
      <c r="L36" s="19" t="s">
        <v>112</v>
      </c>
      <c r="M36" s="19" t="s">
        <v>40</v>
      </c>
      <c r="N36" s="19" t="s">
        <v>39</v>
      </c>
      <c r="O36" s="58" t="s">
        <v>68</v>
      </c>
      <c r="P36" s="58" t="s">
        <v>42</v>
      </c>
      <c r="Q36" s="61" t="s">
        <v>47</v>
      </c>
      <c r="R36" s="23" t="s">
        <v>175</v>
      </c>
    </row>
    <row r="37" spans="1:18" ht="35.1" customHeight="1">
      <c r="A37" s="11">
        <v>35</v>
      </c>
      <c r="B37" s="19" t="s">
        <v>67</v>
      </c>
      <c r="C37" s="74" t="s">
        <v>92</v>
      </c>
      <c r="D37" s="39" t="s">
        <v>63</v>
      </c>
      <c r="E37" s="17" t="s">
        <v>94</v>
      </c>
      <c r="F37" s="18" t="s">
        <v>116</v>
      </c>
      <c r="G37" s="52" t="s">
        <v>97</v>
      </c>
      <c r="H37" s="29" t="s">
        <v>62</v>
      </c>
      <c r="I37" s="67" t="str">
        <f t="shared" si="2"/>
        <v>再雇用短時間勤務職員同一法人（センター内）で雇用変更等再雇用短時間勤務職員</v>
      </c>
      <c r="J37" s="18" t="s">
        <v>43</v>
      </c>
      <c r="K37" s="19" t="s">
        <v>39</v>
      </c>
      <c r="L37" s="19" t="s">
        <v>39</v>
      </c>
      <c r="M37" s="19" t="s">
        <v>39</v>
      </c>
      <c r="N37" s="19" t="s">
        <v>39</v>
      </c>
      <c r="O37" s="17" t="s">
        <v>68</v>
      </c>
      <c r="P37" s="17" t="s">
        <v>42</v>
      </c>
      <c r="Q37" s="22" t="s">
        <v>49</v>
      </c>
      <c r="R37" s="17" t="s">
        <v>167</v>
      </c>
    </row>
    <row r="38" spans="1:18" ht="35.1" customHeight="1">
      <c r="A38" s="11">
        <v>36</v>
      </c>
      <c r="B38" s="19" t="s">
        <v>67</v>
      </c>
      <c r="C38" s="74" t="s">
        <v>92</v>
      </c>
      <c r="D38" s="57" t="s">
        <v>63</v>
      </c>
      <c r="E38" s="58" t="s">
        <v>94</v>
      </c>
      <c r="F38" s="18" t="s">
        <v>116</v>
      </c>
      <c r="G38" s="52" t="s">
        <v>156</v>
      </c>
      <c r="H38" s="59" t="s">
        <v>62</v>
      </c>
      <c r="I38" s="67" t="str">
        <f t="shared" si="2"/>
        <v>再雇用短時間勤務職員同一法人（センター内）で雇用変更等フルタイム非常勤（会計年度任用）職員
※勤務期間が1年以下</v>
      </c>
      <c r="J38" s="18" t="s">
        <v>43</v>
      </c>
      <c r="K38" s="19" t="s">
        <v>39</v>
      </c>
      <c r="L38" s="19" t="s">
        <v>39</v>
      </c>
      <c r="M38" s="19" t="s">
        <v>39</v>
      </c>
      <c r="N38" s="19" t="s">
        <v>39</v>
      </c>
      <c r="O38" s="58" t="s">
        <v>68</v>
      </c>
      <c r="P38" s="58" t="s">
        <v>42</v>
      </c>
      <c r="Q38" s="61" t="s">
        <v>49</v>
      </c>
      <c r="R38" s="143" t="s">
        <v>165</v>
      </c>
    </row>
    <row r="39" spans="1:18" ht="35.1" customHeight="1">
      <c r="A39" s="11">
        <v>37</v>
      </c>
      <c r="B39" s="19" t="s">
        <v>67</v>
      </c>
      <c r="C39" s="74" t="s">
        <v>92</v>
      </c>
      <c r="D39" s="57" t="s">
        <v>63</v>
      </c>
      <c r="E39" s="58" t="s">
        <v>94</v>
      </c>
      <c r="F39" s="18" t="s">
        <v>116</v>
      </c>
      <c r="G39" s="27" t="s">
        <v>153</v>
      </c>
      <c r="H39" s="59" t="s">
        <v>62</v>
      </c>
      <c r="I39" s="67" t="str">
        <f t="shared" si="2"/>
        <v>再雇用短時間勤務職員同一法人（センター内）で雇用変更等短時間勤務非常勤（会計年度任用）職員</v>
      </c>
      <c r="J39" s="18" t="s">
        <v>43</v>
      </c>
      <c r="K39" s="19" t="s">
        <v>39</v>
      </c>
      <c r="L39" s="19" t="s">
        <v>39</v>
      </c>
      <c r="M39" s="19" t="s">
        <v>39</v>
      </c>
      <c r="N39" s="19" t="s">
        <v>39</v>
      </c>
      <c r="O39" s="58" t="s">
        <v>68</v>
      </c>
      <c r="P39" s="58" t="s">
        <v>42</v>
      </c>
      <c r="Q39" s="61" t="s">
        <v>49</v>
      </c>
      <c r="R39" s="143" t="s">
        <v>165</v>
      </c>
    </row>
    <row r="40" spans="1:18" ht="35.1" customHeight="1">
      <c r="A40" s="11">
        <v>38</v>
      </c>
      <c r="B40" s="19" t="s">
        <v>67</v>
      </c>
      <c r="C40" s="74" t="s">
        <v>92</v>
      </c>
      <c r="D40" s="39" t="s">
        <v>63</v>
      </c>
      <c r="E40" s="17" t="s">
        <v>94</v>
      </c>
      <c r="F40" s="18" t="s">
        <v>116</v>
      </c>
      <c r="G40" s="27" t="s">
        <v>26</v>
      </c>
      <c r="H40" s="29" t="s">
        <v>62</v>
      </c>
      <c r="I40" s="67" t="str">
        <f t="shared" si="2"/>
        <v>再雇用短時間勤務職員同一法人（センター内）で雇用変更等臨時的任用職員</v>
      </c>
      <c r="J40" s="18" t="s">
        <v>43</v>
      </c>
      <c r="K40" s="19" t="s">
        <v>39</v>
      </c>
      <c r="L40" s="19" t="s">
        <v>39</v>
      </c>
      <c r="M40" s="19" t="s">
        <v>39</v>
      </c>
      <c r="N40" s="19" t="s">
        <v>39</v>
      </c>
      <c r="O40" s="17" t="s">
        <v>68</v>
      </c>
      <c r="P40" s="17" t="s">
        <v>42</v>
      </c>
      <c r="Q40" s="22" t="s">
        <v>49</v>
      </c>
      <c r="R40" s="143" t="s">
        <v>165</v>
      </c>
    </row>
    <row r="41" spans="1:18" ht="35.1" customHeight="1">
      <c r="A41" s="11">
        <v>39</v>
      </c>
      <c r="B41" s="36" t="s">
        <v>67</v>
      </c>
      <c r="C41" s="51" t="s">
        <v>92</v>
      </c>
      <c r="D41" s="50" t="s">
        <v>62</v>
      </c>
      <c r="E41" s="31" t="s">
        <v>94</v>
      </c>
      <c r="F41" s="30" t="s">
        <v>139</v>
      </c>
      <c r="G41" s="33" t="s">
        <v>58</v>
      </c>
      <c r="H41" s="34" t="s">
        <v>60</v>
      </c>
      <c r="I41" s="68" t="str">
        <f t="shared" si="2"/>
        <v>再雇用短時間勤務職員地共済大阪府支部の他の所属所で雇用・任用常勤職員（任期付含む）</v>
      </c>
      <c r="J41" s="30" t="s">
        <v>38</v>
      </c>
      <c r="K41" s="36" t="s">
        <v>40</v>
      </c>
      <c r="L41" s="36" t="s">
        <v>112</v>
      </c>
      <c r="M41" s="30" t="s">
        <v>66</v>
      </c>
      <c r="N41" s="36" t="s">
        <v>39</v>
      </c>
      <c r="O41" s="31" t="s">
        <v>68</v>
      </c>
      <c r="P41" s="31" t="s">
        <v>42</v>
      </c>
      <c r="Q41" s="35" t="s">
        <v>47</v>
      </c>
      <c r="R41" s="32" t="s">
        <v>175</v>
      </c>
    </row>
    <row r="42" spans="1:18" ht="35.1" customHeight="1">
      <c r="A42" s="11">
        <v>40</v>
      </c>
      <c r="B42" s="36" t="s">
        <v>67</v>
      </c>
      <c r="C42" s="51" t="s">
        <v>92</v>
      </c>
      <c r="D42" s="50" t="s">
        <v>63</v>
      </c>
      <c r="E42" s="31" t="s">
        <v>94</v>
      </c>
      <c r="F42" s="30" t="s">
        <v>139</v>
      </c>
      <c r="G42" s="53" t="s">
        <v>156</v>
      </c>
      <c r="H42" s="34" t="s">
        <v>62</v>
      </c>
      <c r="I42" s="68" t="str">
        <f t="shared" si="2"/>
        <v>再雇用短時間勤務職員地共済大阪府支部の他の所属所で雇用・任用フルタイム非常勤（会計年度任用）職員
※勤務期間が1年以下</v>
      </c>
      <c r="J42" s="30" t="s">
        <v>38</v>
      </c>
      <c r="K42" s="36" t="s">
        <v>40</v>
      </c>
      <c r="L42" s="36" t="s">
        <v>112</v>
      </c>
      <c r="M42" s="30" t="s">
        <v>76</v>
      </c>
      <c r="N42" s="36" t="s">
        <v>39</v>
      </c>
      <c r="O42" s="31" t="s">
        <v>68</v>
      </c>
      <c r="P42" s="31" t="s">
        <v>42</v>
      </c>
      <c r="Q42" s="35" t="s">
        <v>49</v>
      </c>
      <c r="R42" s="144" t="s">
        <v>165</v>
      </c>
    </row>
    <row r="43" spans="1:18" ht="35.1" customHeight="1">
      <c r="A43" s="11">
        <v>41</v>
      </c>
      <c r="B43" s="36" t="s">
        <v>67</v>
      </c>
      <c r="C43" s="51" t="s">
        <v>92</v>
      </c>
      <c r="D43" s="50" t="s">
        <v>63</v>
      </c>
      <c r="E43" s="31" t="s">
        <v>94</v>
      </c>
      <c r="F43" s="30" t="s">
        <v>139</v>
      </c>
      <c r="G43" s="33" t="s">
        <v>153</v>
      </c>
      <c r="H43" s="34" t="s">
        <v>62</v>
      </c>
      <c r="I43" s="68" t="str">
        <f t="shared" si="2"/>
        <v>再雇用短時間勤務職員地共済大阪府支部の他の所属所で雇用・任用短時間勤務非常勤（会計年度任用）職員</v>
      </c>
      <c r="J43" s="30" t="s">
        <v>38</v>
      </c>
      <c r="K43" s="36" t="s">
        <v>40</v>
      </c>
      <c r="L43" s="36" t="s">
        <v>112</v>
      </c>
      <c r="M43" s="30" t="s">
        <v>76</v>
      </c>
      <c r="N43" s="36" t="s">
        <v>39</v>
      </c>
      <c r="O43" s="31" t="s">
        <v>68</v>
      </c>
      <c r="P43" s="31" t="s">
        <v>42</v>
      </c>
      <c r="Q43" s="35" t="s">
        <v>49</v>
      </c>
      <c r="R43" s="144" t="s">
        <v>165</v>
      </c>
    </row>
    <row r="44" spans="1:18" ht="35.1" customHeight="1">
      <c r="A44" s="11">
        <v>42</v>
      </c>
      <c r="B44" s="36" t="s">
        <v>67</v>
      </c>
      <c r="C44" s="51" t="s">
        <v>92</v>
      </c>
      <c r="D44" s="50" t="s">
        <v>63</v>
      </c>
      <c r="E44" s="31" t="s">
        <v>94</v>
      </c>
      <c r="F44" s="30" t="s">
        <v>139</v>
      </c>
      <c r="G44" s="33" t="s">
        <v>26</v>
      </c>
      <c r="H44" s="34" t="s">
        <v>62</v>
      </c>
      <c r="I44" s="68" t="str">
        <f t="shared" si="2"/>
        <v>再雇用短時間勤務職員地共済大阪府支部の他の所属所で雇用・任用臨時的任用職員</v>
      </c>
      <c r="J44" s="30" t="s">
        <v>38</v>
      </c>
      <c r="K44" s="36" t="s">
        <v>40</v>
      </c>
      <c r="L44" s="36" t="s">
        <v>112</v>
      </c>
      <c r="M44" s="30" t="s">
        <v>76</v>
      </c>
      <c r="N44" s="36" t="s">
        <v>39</v>
      </c>
      <c r="O44" s="31" t="s">
        <v>68</v>
      </c>
      <c r="P44" s="31" t="s">
        <v>42</v>
      </c>
      <c r="Q44" s="35" t="s">
        <v>49</v>
      </c>
      <c r="R44" s="144" t="s">
        <v>165</v>
      </c>
    </row>
    <row r="45" spans="1:18" ht="35.1" customHeight="1">
      <c r="A45" s="11">
        <v>43</v>
      </c>
      <c r="B45" s="12" t="s">
        <v>67</v>
      </c>
      <c r="C45" s="14" t="s">
        <v>93</v>
      </c>
      <c r="D45" s="38" t="s">
        <v>61</v>
      </c>
      <c r="E45" s="16" t="s">
        <v>95</v>
      </c>
      <c r="F45" s="13" t="s">
        <v>37</v>
      </c>
      <c r="G45" s="26" t="s">
        <v>37</v>
      </c>
      <c r="H45" s="41" t="s">
        <v>79</v>
      </c>
      <c r="I45" s="66" t="str">
        <f t="shared" si="2"/>
        <v>再雇用フルタイム職員無職無職</v>
      </c>
      <c r="J45" s="13" t="s">
        <v>46</v>
      </c>
      <c r="K45" s="12" t="s">
        <v>40</v>
      </c>
      <c r="L45" s="12" t="s">
        <v>111</v>
      </c>
      <c r="M45" s="12" t="s">
        <v>39</v>
      </c>
      <c r="N45" s="12" t="s">
        <v>40</v>
      </c>
      <c r="O45" s="16" t="s">
        <v>68</v>
      </c>
      <c r="P45" s="16" t="s">
        <v>42</v>
      </c>
      <c r="Q45" s="42" t="s">
        <v>72</v>
      </c>
      <c r="R45" s="11"/>
    </row>
    <row r="46" spans="1:18" ht="35.1" customHeight="1">
      <c r="A46" s="11">
        <v>44</v>
      </c>
      <c r="B46" s="12" t="s">
        <v>67</v>
      </c>
      <c r="C46" s="14" t="s">
        <v>93</v>
      </c>
      <c r="D46" s="38" t="s">
        <v>61</v>
      </c>
      <c r="E46" s="16" t="s">
        <v>95</v>
      </c>
      <c r="F46" s="13" t="s">
        <v>37</v>
      </c>
      <c r="G46" s="26" t="s">
        <v>22</v>
      </c>
      <c r="H46" s="41" t="s">
        <v>81</v>
      </c>
      <c r="I46" s="66" t="str">
        <f t="shared" si="2"/>
        <v>再雇用フルタイム職員無職任意継続</v>
      </c>
      <c r="J46" s="13" t="s">
        <v>46</v>
      </c>
      <c r="K46" s="12" t="s">
        <v>40</v>
      </c>
      <c r="L46" s="12" t="s">
        <v>111</v>
      </c>
      <c r="M46" s="12" t="s">
        <v>39</v>
      </c>
      <c r="N46" s="12" t="s">
        <v>40</v>
      </c>
      <c r="O46" s="16" t="s">
        <v>68</v>
      </c>
      <c r="P46" s="16" t="s">
        <v>42</v>
      </c>
      <c r="Q46" s="42" t="s">
        <v>36</v>
      </c>
      <c r="R46" s="11"/>
    </row>
    <row r="47" spans="1:18" ht="35.1" customHeight="1">
      <c r="A47" s="11">
        <v>45</v>
      </c>
      <c r="B47" s="12" t="s">
        <v>67</v>
      </c>
      <c r="C47" s="14" t="s">
        <v>93</v>
      </c>
      <c r="D47" s="38" t="s">
        <v>61</v>
      </c>
      <c r="E47" s="16" t="s">
        <v>95</v>
      </c>
      <c r="F47" s="13" t="s">
        <v>137</v>
      </c>
      <c r="G47" s="26" t="s">
        <v>138</v>
      </c>
      <c r="H47" s="28" t="s">
        <v>80</v>
      </c>
      <c r="I47" s="66" t="str">
        <f t="shared" si="2"/>
        <v>再雇用フルタイム職員民間等に就職民間等に就職</v>
      </c>
      <c r="J47" s="13" t="s">
        <v>46</v>
      </c>
      <c r="K47" s="12" t="s">
        <v>40</v>
      </c>
      <c r="L47" s="12" t="s">
        <v>111</v>
      </c>
      <c r="M47" s="12" t="s">
        <v>39</v>
      </c>
      <c r="N47" s="12" t="s">
        <v>40</v>
      </c>
      <c r="O47" s="16" t="s">
        <v>68</v>
      </c>
      <c r="P47" s="16" t="s">
        <v>42</v>
      </c>
      <c r="Q47" s="21" t="s">
        <v>45</v>
      </c>
      <c r="R47" s="11"/>
    </row>
    <row r="48" spans="1:18" ht="35.1" customHeight="1">
      <c r="A48" s="11">
        <v>46</v>
      </c>
      <c r="B48" s="19" t="s">
        <v>67</v>
      </c>
      <c r="C48" s="20" t="s">
        <v>93</v>
      </c>
      <c r="D48" s="39" t="s">
        <v>61</v>
      </c>
      <c r="E48" s="17" t="s">
        <v>95</v>
      </c>
      <c r="F48" s="18" t="s">
        <v>116</v>
      </c>
      <c r="G48" s="20" t="s">
        <v>97</v>
      </c>
      <c r="H48" s="39" t="s">
        <v>63</v>
      </c>
      <c r="I48" s="67" t="str">
        <f t="shared" si="2"/>
        <v>再雇用フルタイム職員同一法人（センター内）で雇用変更等再雇用短時間勤務職員</v>
      </c>
      <c r="J48" s="18" t="s">
        <v>48</v>
      </c>
      <c r="K48" s="19" t="s">
        <v>40</v>
      </c>
      <c r="L48" s="19" t="s">
        <v>112</v>
      </c>
      <c r="M48" s="19" t="s">
        <v>39</v>
      </c>
      <c r="N48" s="19" t="s">
        <v>39</v>
      </c>
      <c r="O48" s="17" t="s">
        <v>68</v>
      </c>
      <c r="P48" s="17" t="s">
        <v>42</v>
      </c>
      <c r="Q48" s="22" t="s">
        <v>49</v>
      </c>
      <c r="R48" s="149" t="s">
        <v>177</v>
      </c>
    </row>
    <row r="49" spans="1:18" ht="35.1" customHeight="1">
      <c r="A49" s="11">
        <v>47</v>
      </c>
      <c r="B49" s="19" t="s">
        <v>67</v>
      </c>
      <c r="C49" s="20" t="s">
        <v>93</v>
      </c>
      <c r="D49" s="39" t="s">
        <v>61</v>
      </c>
      <c r="E49" s="17" t="s">
        <v>95</v>
      </c>
      <c r="F49" s="18" t="s">
        <v>116</v>
      </c>
      <c r="G49" s="52" t="s">
        <v>156</v>
      </c>
      <c r="H49" s="29" t="s">
        <v>62</v>
      </c>
      <c r="I49" s="67" t="str">
        <f t="shared" si="2"/>
        <v>再雇用フルタイム職員同一法人（センター内）で雇用変更等フルタイム非常勤（会計年度任用）職員
※勤務期間が1年以下</v>
      </c>
      <c r="J49" s="18" t="s">
        <v>48</v>
      </c>
      <c r="K49" s="19" t="s">
        <v>40</v>
      </c>
      <c r="L49" s="19" t="s">
        <v>112</v>
      </c>
      <c r="M49" s="19" t="s">
        <v>39</v>
      </c>
      <c r="N49" s="19" t="s">
        <v>39</v>
      </c>
      <c r="O49" s="17" t="s">
        <v>68</v>
      </c>
      <c r="P49" s="17" t="s">
        <v>42</v>
      </c>
      <c r="Q49" s="22" t="s">
        <v>49</v>
      </c>
      <c r="R49" s="149" t="s">
        <v>177</v>
      </c>
    </row>
    <row r="50" spans="1:18" ht="35.1" customHeight="1">
      <c r="A50" s="11">
        <v>48</v>
      </c>
      <c r="B50" s="19" t="s">
        <v>67</v>
      </c>
      <c r="C50" s="20" t="s">
        <v>93</v>
      </c>
      <c r="D50" s="39" t="s">
        <v>61</v>
      </c>
      <c r="E50" s="17" t="s">
        <v>95</v>
      </c>
      <c r="F50" s="18" t="s">
        <v>116</v>
      </c>
      <c r="G50" s="27" t="s">
        <v>153</v>
      </c>
      <c r="H50" s="29" t="s">
        <v>62</v>
      </c>
      <c r="I50" s="67" t="str">
        <f t="shared" si="2"/>
        <v>再雇用フルタイム職員同一法人（センター内）で雇用変更等短時間勤務非常勤（会計年度任用）職員</v>
      </c>
      <c r="J50" s="18" t="s">
        <v>48</v>
      </c>
      <c r="K50" s="19" t="s">
        <v>40</v>
      </c>
      <c r="L50" s="19" t="s">
        <v>112</v>
      </c>
      <c r="M50" s="19" t="s">
        <v>39</v>
      </c>
      <c r="N50" s="19" t="s">
        <v>39</v>
      </c>
      <c r="O50" s="17" t="s">
        <v>68</v>
      </c>
      <c r="P50" s="17" t="s">
        <v>42</v>
      </c>
      <c r="Q50" s="22" t="s">
        <v>49</v>
      </c>
      <c r="R50" s="149" t="s">
        <v>177</v>
      </c>
    </row>
    <row r="51" spans="1:18" ht="35.1" customHeight="1">
      <c r="A51" s="11">
        <v>49</v>
      </c>
      <c r="B51" s="19" t="s">
        <v>67</v>
      </c>
      <c r="C51" s="20" t="s">
        <v>93</v>
      </c>
      <c r="D51" s="39" t="s">
        <v>61</v>
      </c>
      <c r="E51" s="17" t="s">
        <v>95</v>
      </c>
      <c r="F51" s="18" t="s">
        <v>116</v>
      </c>
      <c r="G51" s="27" t="s">
        <v>26</v>
      </c>
      <c r="H51" s="29" t="s">
        <v>62</v>
      </c>
      <c r="I51" s="67" t="str">
        <f t="shared" si="2"/>
        <v>再雇用フルタイム職員同一法人（センター内）で雇用変更等臨時的任用職員</v>
      </c>
      <c r="J51" s="18" t="s">
        <v>48</v>
      </c>
      <c r="K51" s="19" t="s">
        <v>40</v>
      </c>
      <c r="L51" s="19" t="s">
        <v>112</v>
      </c>
      <c r="M51" s="19" t="s">
        <v>39</v>
      </c>
      <c r="N51" s="19" t="s">
        <v>39</v>
      </c>
      <c r="O51" s="17" t="s">
        <v>68</v>
      </c>
      <c r="P51" s="17" t="s">
        <v>42</v>
      </c>
      <c r="Q51" s="22" t="s">
        <v>49</v>
      </c>
      <c r="R51" s="149" t="s">
        <v>177</v>
      </c>
    </row>
    <row r="52" spans="1:18" ht="35.1" customHeight="1">
      <c r="A52" s="11">
        <v>50</v>
      </c>
      <c r="B52" s="36" t="s">
        <v>67</v>
      </c>
      <c r="C52" s="51" t="s">
        <v>93</v>
      </c>
      <c r="D52" s="50" t="s">
        <v>61</v>
      </c>
      <c r="E52" s="31" t="s">
        <v>95</v>
      </c>
      <c r="F52" s="30" t="s">
        <v>139</v>
      </c>
      <c r="G52" s="33" t="s">
        <v>58</v>
      </c>
      <c r="H52" s="34" t="s">
        <v>60</v>
      </c>
      <c r="I52" s="68" t="str">
        <f t="shared" si="2"/>
        <v>再雇用フルタイム職員地共済大阪府支部の他の所属所で雇用・任用常勤職員（任期付含む）</v>
      </c>
      <c r="J52" s="30" t="s">
        <v>38</v>
      </c>
      <c r="K52" s="36" t="s">
        <v>40</v>
      </c>
      <c r="L52" s="36" t="s">
        <v>112</v>
      </c>
      <c r="M52" s="30" t="s">
        <v>76</v>
      </c>
      <c r="N52" s="36" t="s">
        <v>39</v>
      </c>
      <c r="O52" s="31" t="s">
        <v>68</v>
      </c>
      <c r="P52" s="31" t="s">
        <v>42</v>
      </c>
      <c r="Q52" s="35" t="s">
        <v>47</v>
      </c>
      <c r="R52" s="32"/>
    </row>
    <row r="53" spans="1:18" ht="35.1" customHeight="1">
      <c r="A53" s="11">
        <v>51</v>
      </c>
      <c r="B53" s="36" t="s">
        <v>67</v>
      </c>
      <c r="C53" s="51" t="s">
        <v>93</v>
      </c>
      <c r="D53" s="50" t="s">
        <v>61</v>
      </c>
      <c r="E53" s="31" t="s">
        <v>95</v>
      </c>
      <c r="F53" s="30" t="s">
        <v>139</v>
      </c>
      <c r="G53" s="53" t="s">
        <v>156</v>
      </c>
      <c r="H53" s="34" t="s">
        <v>62</v>
      </c>
      <c r="I53" s="68" t="str">
        <f t="shared" si="2"/>
        <v>再雇用フルタイム職員地共済大阪府支部の他の所属所で雇用・任用フルタイム非常勤（会計年度任用）職員
※勤務期間が1年以下</v>
      </c>
      <c r="J53" s="30" t="s">
        <v>38</v>
      </c>
      <c r="K53" s="36" t="s">
        <v>40</v>
      </c>
      <c r="L53" s="36" t="s">
        <v>112</v>
      </c>
      <c r="M53" s="30" t="s">
        <v>76</v>
      </c>
      <c r="N53" s="36" t="s">
        <v>39</v>
      </c>
      <c r="O53" s="31" t="s">
        <v>68</v>
      </c>
      <c r="P53" s="31" t="s">
        <v>42</v>
      </c>
      <c r="Q53" s="35" t="s">
        <v>49</v>
      </c>
      <c r="R53" s="150" t="s">
        <v>177</v>
      </c>
    </row>
    <row r="54" spans="1:18" ht="35.1" customHeight="1">
      <c r="A54" s="11">
        <v>52</v>
      </c>
      <c r="B54" s="36" t="s">
        <v>67</v>
      </c>
      <c r="C54" s="51" t="s">
        <v>93</v>
      </c>
      <c r="D54" s="50" t="s">
        <v>61</v>
      </c>
      <c r="E54" s="31" t="s">
        <v>95</v>
      </c>
      <c r="F54" s="30" t="s">
        <v>139</v>
      </c>
      <c r="G54" s="33" t="s">
        <v>153</v>
      </c>
      <c r="H54" s="34" t="s">
        <v>62</v>
      </c>
      <c r="I54" s="68" t="str">
        <f t="shared" si="2"/>
        <v>再雇用フルタイム職員地共済大阪府支部の他の所属所で雇用・任用短時間勤務非常勤（会計年度任用）職員</v>
      </c>
      <c r="J54" s="30" t="s">
        <v>38</v>
      </c>
      <c r="K54" s="36" t="s">
        <v>40</v>
      </c>
      <c r="L54" s="36" t="s">
        <v>112</v>
      </c>
      <c r="M54" s="30" t="s">
        <v>76</v>
      </c>
      <c r="N54" s="36" t="s">
        <v>39</v>
      </c>
      <c r="O54" s="31" t="s">
        <v>68</v>
      </c>
      <c r="P54" s="31" t="s">
        <v>42</v>
      </c>
      <c r="Q54" s="35" t="s">
        <v>49</v>
      </c>
      <c r="R54" s="150" t="s">
        <v>177</v>
      </c>
    </row>
    <row r="55" spans="1:18" ht="35.1" customHeight="1">
      <c r="A55" s="11">
        <v>53</v>
      </c>
      <c r="B55" s="36" t="s">
        <v>67</v>
      </c>
      <c r="C55" s="51" t="s">
        <v>93</v>
      </c>
      <c r="D55" s="50" t="s">
        <v>61</v>
      </c>
      <c r="E55" s="31" t="s">
        <v>95</v>
      </c>
      <c r="F55" s="30" t="s">
        <v>139</v>
      </c>
      <c r="G55" s="33" t="s">
        <v>26</v>
      </c>
      <c r="H55" s="34" t="s">
        <v>62</v>
      </c>
      <c r="I55" s="68" t="str">
        <f t="shared" si="2"/>
        <v>再雇用フルタイム職員地共済大阪府支部の他の所属所で雇用・任用臨時的任用職員</v>
      </c>
      <c r="J55" s="30" t="s">
        <v>38</v>
      </c>
      <c r="K55" s="36" t="s">
        <v>40</v>
      </c>
      <c r="L55" s="36" t="s">
        <v>112</v>
      </c>
      <c r="M55" s="30" t="s">
        <v>76</v>
      </c>
      <c r="N55" s="36" t="s">
        <v>39</v>
      </c>
      <c r="O55" s="31" t="s">
        <v>68</v>
      </c>
      <c r="P55" s="31" t="s">
        <v>42</v>
      </c>
      <c r="Q55" s="35" t="s">
        <v>49</v>
      </c>
      <c r="R55" s="150" t="s">
        <v>177</v>
      </c>
    </row>
    <row r="56" spans="1:18" ht="35.1" customHeight="1">
      <c r="A56" s="11">
        <v>54</v>
      </c>
      <c r="B56" s="12" t="s">
        <v>67</v>
      </c>
      <c r="C56" s="14" t="s">
        <v>91</v>
      </c>
      <c r="D56" s="38" t="s">
        <v>61</v>
      </c>
      <c r="E56" s="11" t="s">
        <v>25</v>
      </c>
      <c r="F56" s="12" t="s">
        <v>37</v>
      </c>
      <c r="G56" s="26" t="s">
        <v>37</v>
      </c>
      <c r="H56" s="28" t="s">
        <v>79</v>
      </c>
      <c r="I56" s="69" t="str">
        <f t="shared" si="2"/>
        <v>常勤職員（任期付含む）無職無職</v>
      </c>
      <c r="J56" s="13" t="s">
        <v>46</v>
      </c>
      <c r="K56" s="12" t="s">
        <v>40</v>
      </c>
      <c r="L56" s="12" t="s">
        <v>111</v>
      </c>
      <c r="M56" s="12" t="s">
        <v>39</v>
      </c>
      <c r="N56" s="12" t="s">
        <v>40</v>
      </c>
      <c r="O56" s="11" t="s">
        <v>11</v>
      </c>
      <c r="P56" s="11" t="s">
        <v>25</v>
      </c>
      <c r="Q56" s="15" t="s">
        <v>72</v>
      </c>
      <c r="R56" s="11"/>
    </row>
    <row r="57" spans="1:18" ht="35.1" customHeight="1">
      <c r="A57" s="11">
        <v>55</v>
      </c>
      <c r="B57" s="12" t="s">
        <v>67</v>
      </c>
      <c r="C57" s="14" t="s">
        <v>91</v>
      </c>
      <c r="D57" s="38" t="s">
        <v>61</v>
      </c>
      <c r="E57" s="11" t="s">
        <v>25</v>
      </c>
      <c r="F57" s="12" t="s">
        <v>37</v>
      </c>
      <c r="G57" s="26" t="s">
        <v>22</v>
      </c>
      <c r="H57" s="28" t="s">
        <v>82</v>
      </c>
      <c r="I57" s="66" t="str">
        <f t="shared" si="2"/>
        <v>常勤職員（任期付含む）無職任意継続</v>
      </c>
      <c r="J57" s="13" t="s">
        <v>46</v>
      </c>
      <c r="K57" s="12" t="s">
        <v>40</v>
      </c>
      <c r="L57" s="12" t="s">
        <v>111</v>
      </c>
      <c r="M57" s="12" t="s">
        <v>39</v>
      </c>
      <c r="N57" s="12" t="s">
        <v>40</v>
      </c>
      <c r="O57" s="11" t="s">
        <v>11</v>
      </c>
      <c r="P57" s="11" t="s">
        <v>25</v>
      </c>
      <c r="Q57" s="15" t="s">
        <v>36</v>
      </c>
      <c r="R57" s="11"/>
    </row>
    <row r="58" spans="1:18" ht="35.1" customHeight="1">
      <c r="A58" s="11">
        <v>56</v>
      </c>
      <c r="B58" s="12" t="s">
        <v>67</v>
      </c>
      <c r="C58" s="14" t="s">
        <v>91</v>
      </c>
      <c r="D58" s="38" t="s">
        <v>61</v>
      </c>
      <c r="E58" s="11" t="s">
        <v>25</v>
      </c>
      <c r="F58" s="12" t="s">
        <v>137</v>
      </c>
      <c r="G58" s="26" t="s">
        <v>138</v>
      </c>
      <c r="H58" s="28" t="s">
        <v>80</v>
      </c>
      <c r="I58" s="66" t="str">
        <f t="shared" si="2"/>
        <v>常勤職員（任期付含む）民間等に就職民間等に就職</v>
      </c>
      <c r="J58" s="13" t="s">
        <v>46</v>
      </c>
      <c r="K58" s="12" t="s">
        <v>40</v>
      </c>
      <c r="L58" s="12" t="s">
        <v>111</v>
      </c>
      <c r="M58" s="12" t="s">
        <v>39</v>
      </c>
      <c r="N58" s="12" t="s">
        <v>40</v>
      </c>
      <c r="O58" s="11" t="s">
        <v>11</v>
      </c>
      <c r="P58" s="11" t="s">
        <v>25</v>
      </c>
      <c r="Q58" s="21" t="s">
        <v>45</v>
      </c>
      <c r="R58" s="11"/>
    </row>
    <row r="59" spans="1:18" ht="35.1" customHeight="1">
      <c r="A59" s="11">
        <v>57</v>
      </c>
      <c r="B59" s="18" t="s">
        <v>67</v>
      </c>
      <c r="C59" s="20" t="s">
        <v>91</v>
      </c>
      <c r="D59" s="62" t="s">
        <v>61</v>
      </c>
      <c r="E59" s="23" t="s">
        <v>25</v>
      </c>
      <c r="F59" s="18" t="s">
        <v>116</v>
      </c>
      <c r="G59" s="27" t="s">
        <v>96</v>
      </c>
      <c r="H59" s="63" t="s">
        <v>61</v>
      </c>
      <c r="I59" s="67" t="str">
        <f t="shared" si="2"/>
        <v>常勤職員（任期付含む）同一法人（センター内）で雇用変更等再雇用フルタイム職員</v>
      </c>
      <c r="J59" s="18" t="s">
        <v>43</v>
      </c>
      <c r="K59" s="19" t="s">
        <v>39</v>
      </c>
      <c r="L59" s="19" t="s">
        <v>39</v>
      </c>
      <c r="M59" s="19" t="s">
        <v>39</v>
      </c>
      <c r="N59" s="19" t="s">
        <v>39</v>
      </c>
      <c r="O59" s="23" t="s">
        <v>11</v>
      </c>
      <c r="P59" s="23" t="s">
        <v>25</v>
      </c>
      <c r="Q59" s="22" t="s">
        <v>47</v>
      </c>
      <c r="R59" s="23"/>
    </row>
    <row r="60" spans="1:18" ht="35.1" customHeight="1">
      <c r="A60" s="11">
        <v>58</v>
      </c>
      <c r="B60" s="18" t="s">
        <v>67</v>
      </c>
      <c r="C60" s="20" t="s">
        <v>91</v>
      </c>
      <c r="D60" s="39" t="s">
        <v>61</v>
      </c>
      <c r="E60" s="23" t="s">
        <v>25</v>
      </c>
      <c r="F60" s="18" t="s">
        <v>116</v>
      </c>
      <c r="G60" s="27" t="s">
        <v>97</v>
      </c>
      <c r="H60" s="29" t="s">
        <v>63</v>
      </c>
      <c r="I60" s="67" t="str">
        <f t="shared" si="2"/>
        <v>常勤職員（任期付含む）同一法人（センター内）で雇用変更等再雇用短時間勤務職員</v>
      </c>
      <c r="J60" s="18" t="s">
        <v>48</v>
      </c>
      <c r="K60" s="19" t="s">
        <v>40</v>
      </c>
      <c r="L60" s="19" t="s">
        <v>112</v>
      </c>
      <c r="M60" s="19" t="s">
        <v>39</v>
      </c>
      <c r="N60" s="19" t="s">
        <v>39</v>
      </c>
      <c r="O60" s="23" t="s">
        <v>11</v>
      </c>
      <c r="P60" s="23" t="s">
        <v>25</v>
      </c>
      <c r="Q60" s="22" t="s">
        <v>49</v>
      </c>
      <c r="R60" s="149" t="s">
        <v>177</v>
      </c>
    </row>
    <row r="61" spans="1:18" ht="35.1" customHeight="1">
      <c r="A61" s="11">
        <v>59</v>
      </c>
      <c r="B61" s="18" t="s">
        <v>67</v>
      </c>
      <c r="C61" s="20" t="s">
        <v>91</v>
      </c>
      <c r="D61" s="39" t="s">
        <v>61</v>
      </c>
      <c r="E61" s="23" t="s">
        <v>25</v>
      </c>
      <c r="F61" s="18" t="s">
        <v>116</v>
      </c>
      <c r="G61" s="52" t="s">
        <v>156</v>
      </c>
      <c r="H61" s="29" t="s">
        <v>63</v>
      </c>
      <c r="I61" s="67" t="str">
        <f t="shared" si="2"/>
        <v>常勤職員（任期付含む）同一法人（センター内）で雇用変更等フルタイム非常勤（会計年度任用）職員
※勤務期間が1年以下</v>
      </c>
      <c r="J61" s="18" t="s">
        <v>48</v>
      </c>
      <c r="K61" s="19" t="s">
        <v>40</v>
      </c>
      <c r="L61" s="19" t="s">
        <v>112</v>
      </c>
      <c r="M61" s="19" t="s">
        <v>39</v>
      </c>
      <c r="N61" s="19" t="s">
        <v>39</v>
      </c>
      <c r="O61" s="23" t="s">
        <v>11</v>
      </c>
      <c r="P61" s="23" t="s">
        <v>25</v>
      </c>
      <c r="Q61" s="22" t="s">
        <v>49</v>
      </c>
      <c r="R61" s="149" t="s">
        <v>177</v>
      </c>
    </row>
    <row r="62" spans="1:18" ht="35.1" customHeight="1">
      <c r="A62" s="11">
        <v>60</v>
      </c>
      <c r="B62" s="18" t="s">
        <v>67</v>
      </c>
      <c r="C62" s="20" t="s">
        <v>91</v>
      </c>
      <c r="D62" s="39" t="s">
        <v>61</v>
      </c>
      <c r="E62" s="23" t="s">
        <v>25</v>
      </c>
      <c r="F62" s="18" t="s">
        <v>116</v>
      </c>
      <c r="G62" s="27" t="s">
        <v>153</v>
      </c>
      <c r="H62" s="29" t="s">
        <v>63</v>
      </c>
      <c r="I62" s="67" t="str">
        <f t="shared" si="2"/>
        <v>常勤職員（任期付含む）同一法人（センター内）で雇用変更等短時間勤務非常勤（会計年度任用）職員</v>
      </c>
      <c r="J62" s="18" t="s">
        <v>48</v>
      </c>
      <c r="K62" s="19" t="s">
        <v>40</v>
      </c>
      <c r="L62" s="19" t="s">
        <v>112</v>
      </c>
      <c r="M62" s="19" t="s">
        <v>39</v>
      </c>
      <c r="N62" s="19" t="s">
        <v>39</v>
      </c>
      <c r="O62" s="23" t="s">
        <v>11</v>
      </c>
      <c r="P62" s="23" t="s">
        <v>25</v>
      </c>
      <c r="Q62" s="22" t="s">
        <v>49</v>
      </c>
      <c r="R62" s="149" t="s">
        <v>177</v>
      </c>
    </row>
    <row r="63" spans="1:18" ht="35.1" customHeight="1">
      <c r="A63" s="11">
        <v>61</v>
      </c>
      <c r="B63" s="18" t="s">
        <v>67</v>
      </c>
      <c r="C63" s="20" t="s">
        <v>91</v>
      </c>
      <c r="D63" s="39" t="s">
        <v>61</v>
      </c>
      <c r="E63" s="23" t="s">
        <v>25</v>
      </c>
      <c r="F63" s="18" t="s">
        <v>116</v>
      </c>
      <c r="G63" s="27" t="s">
        <v>26</v>
      </c>
      <c r="H63" s="29" t="s">
        <v>63</v>
      </c>
      <c r="I63" s="67" t="str">
        <f t="shared" si="2"/>
        <v>常勤職員（任期付含む）同一法人（センター内）で雇用変更等臨時的任用職員</v>
      </c>
      <c r="J63" s="18" t="s">
        <v>48</v>
      </c>
      <c r="K63" s="19" t="s">
        <v>40</v>
      </c>
      <c r="L63" s="19" t="s">
        <v>112</v>
      </c>
      <c r="M63" s="19" t="s">
        <v>39</v>
      </c>
      <c r="N63" s="19" t="s">
        <v>39</v>
      </c>
      <c r="O63" s="23" t="s">
        <v>11</v>
      </c>
      <c r="P63" s="23" t="s">
        <v>25</v>
      </c>
      <c r="Q63" s="22" t="s">
        <v>49</v>
      </c>
      <c r="R63" s="149" t="s">
        <v>177</v>
      </c>
    </row>
    <row r="64" spans="1:18" ht="35.1" customHeight="1">
      <c r="A64" s="11">
        <v>62</v>
      </c>
      <c r="B64" s="36" t="s">
        <v>67</v>
      </c>
      <c r="C64" s="51" t="s">
        <v>91</v>
      </c>
      <c r="D64" s="50" t="s">
        <v>61</v>
      </c>
      <c r="E64" s="32" t="s">
        <v>25</v>
      </c>
      <c r="F64" s="30" t="s">
        <v>139</v>
      </c>
      <c r="G64" s="33" t="s">
        <v>58</v>
      </c>
      <c r="H64" s="34" t="s">
        <v>60</v>
      </c>
      <c r="I64" s="68" t="str">
        <f t="shared" si="2"/>
        <v>常勤職員（任期付含む）地共済大阪府支部の他の所属所で雇用・任用常勤職員（任期付含む）</v>
      </c>
      <c r="J64" s="30" t="s">
        <v>38</v>
      </c>
      <c r="K64" s="36" t="s">
        <v>40</v>
      </c>
      <c r="L64" s="36" t="s">
        <v>112</v>
      </c>
      <c r="M64" s="30" t="s">
        <v>76</v>
      </c>
      <c r="N64" s="36" t="s">
        <v>39</v>
      </c>
      <c r="O64" s="32" t="s">
        <v>11</v>
      </c>
      <c r="P64" s="32" t="s">
        <v>25</v>
      </c>
      <c r="Q64" s="35" t="s">
        <v>47</v>
      </c>
      <c r="R64" s="32"/>
    </row>
    <row r="65" spans="1:18" ht="35.1" customHeight="1">
      <c r="A65" s="11">
        <v>63</v>
      </c>
      <c r="B65" s="36" t="s">
        <v>67</v>
      </c>
      <c r="C65" s="51" t="s">
        <v>91</v>
      </c>
      <c r="D65" s="50" t="s">
        <v>61</v>
      </c>
      <c r="E65" s="32" t="s">
        <v>25</v>
      </c>
      <c r="F65" s="30" t="s">
        <v>139</v>
      </c>
      <c r="G65" s="53" t="s">
        <v>156</v>
      </c>
      <c r="H65" s="34" t="s">
        <v>62</v>
      </c>
      <c r="I65" s="68" t="str">
        <f t="shared" si="2"/>
        <v>常勤職員（任期付含む）地共済大阪府支部の他の所属所で雇用・任用フルタイム非常勤（会計年度任用）職員
※勤務期間が1年以下</v>
      </c>
      <c r="J65" s="30" t="s">
        <v>38</v>
      </c>
      <c r="K65" s="36" t="s">
        <v>40</v>
      </c>
      <c r="L65" s="36" t="s">
        <v>112</v>
      </c>
      <c r="M65" s="30" t="s">
        <v>76</v>
      </c>
      <c r="N65" s="36" t="s">
        <v>39</v>
      </c>
      <c r="O65" s="32" t="s">
        <v>11</v>
      </c>
      <c r="P65" s="32" t="s">
        <v>25</v>
      </c>
      <c r="Q65" s="35" t="s">
        <v>49</v>
      </c>
      <c r="R65" s="150" t="s">
        <v>177</v>
      </c>
    </row>
    <row r="66" spans="1:18" ht="35.1" customHeight="1">
      <c r="A66" s="11">
        <v>64</v>
      </c>
      <c r="B66" s="36" t="s">
        <v>67</v>
      </c>
      <c r="C66" s="51" t="s">
        <v>91</v>
      </c>
      <c r="D66" s="50" t="s">
        <v>61</v>
      </c>
      <c r="E66" s="32" t="s">
        <v>25</v>
      </c>
      <c r="F66" s="30" t="s">
        <v>139</v>
      </c>
      <c r="G66" s="33" t="s">
        <v>153</v>
      </c>
      <c r="H66" s="34" t="s">
        <v>62</v>
      </c>
      <c r="I66" s="68" t="str">
        <f t="shared" si="2"/>
        <v>常勤職員（任期付含む）地共済大阪府支部の他の所属所で雇用・任用短時間勤務非常勤（会計年度任用）職員</v>
      </c>
      <c r="J66" s="30" t="s">
        <v>38</v>
      </c>
      <c r="K66" s="36" t="s">
        <v>40</v>
      </c>
      <c r="L66" s="36" t="s">
        <v>112</v>
      </c>
      <c r="M66" s="30" t="s">
        <v>76</v>
      </c>
      <c r="N66" s="36" t="s">
        <v>39</v>
      </c>
      <c r="O66" s="32" t="s">
        <v>11</v>
      </c>
      <c r="P66" s="32" t="s">
        <v>25</v>
      </c>
      <c r="Q66" s="35" t="s">
        <v>49</v>
      </c>
      <c r="R66" s="150" t="s">
        <v>177</v>
      </c>
    </row>
    <row r="67" spans="1:18" ht="35.1" customHeight="1">
      <c r="A67" s="11">
        <v>65</v>
      </c>
      <c r="B67" s="36" t="s">
        <v>67</v>
      </c>
      <c r="C67" s="51" t="s">
        <v>91</v>
      </c>
      <c r="D67" s="50" t="s">
        <v>61</v>
      </c>
      <c r="E67" s="32" t="s">
        <v>25</v>
      </c>
      <c r="F67" s="30" t="s">
        <v>139</v>
      </c>
      <c r="G67" s="33" t="s">
        <v>26</v>
      </c>
      <c r="H67" s="34" t="s">
        <v>63</v>
      </c>
      <c r="I67" s="68" t="str">
        <f t="shared" si="2"/>
        <v>常勤職員（任期付含む）地共済大阪府支部の他の所属所で雇用・任用臨時的任用職員</v>
      </c>
      <c r="J67" s="30" t="s">
        <v>38</v>
      </c>
      <c r="K67" s="36" t="s">
        <v>40</v>
      </c>
      <c r="L67" s="36" t="s">
        <v>112</v>
      </c>
      <c r="M67" s="30" t="s">
        <v>76</v>
      </c>
      <c r="N67" s="36" t="s">
        <v>39</v>
      </c>
      <c r="O67" s="32" t="s">
        <v>11</v>
      </c>
      <c r="P67" s="32" t="s">
        <v>25</v>
      </c>
      <c r="Q67" s="35" t="s">
        <v>49</v>
      </c>
      <c r="R67" s="150" t="s">
        <v>177</v>
      </c>
    </row>
    <row r="68" spans="1:18" ht="35.1" customHeight="1"/>
    <row r="69" spans="1:18" ht="35.1" customHeight="1"/>
    <row r="70" spans="1:18" ht="35.1" customHeight="1"/>
    <row r="71" spans="1:18" ht="35.1" customHeight="1"/>
    <row r="72" spans="1:18" ht="35.1" customHeight="1"/>
    <row r="73" spans="1:18" ht="35.1" customHeight="1"/>
    <row r="74" spans="1:18" ht="35.1" customHeight="1"/>
    <row r="75" spans="1:18" ht="35.1" customHeight="1"/>
    <row r="76" spans="1:18">
      <c r="G76" s="2"/>
    </row>
    <row r="77" spans="1:18">
      <c r="G77" s="2"/>
    </row>
    <row r="78" spans="1:18">
      <c r="G78" s="2"/>
    </row>
  </sheetData>
  <sheetProtection algorithmName="SHA-512" hashValue="sUbbOkWgBrsGWsLCqAs1qcwINZfq4ZO9Us9U0SvkiHiAGZWK22LA09nVq+o7UQ4Wowtwc69bpVApEIjGAa5yMA==" saltValue="lSkBrmHAzMHZDvZqBbilqw==" spinCount="100000" sheet="1" objects="1" scenarios="1" autoFilter="0"/>
  <autoFilter ref="A2:Q75" xr:uid="{ED0971A5-B53A-455E-AA74-A9C5AFEC2B2C}"/>
  <sortState xmlns:xlrd2="http://schemas.microsoft.com/office/spreadsheetml/2017/richdata2" ref="A3:Q75">
    <sortCondition ref="C3:C75"/>
  </sortState>
  <mergeCells count="10">
    <mergeCell ref="B1:B2"/>
    <mergeCell ref="C1:D1"/>
    <mergeCell ref="E1:E2"/>
    <mergeCell ref="F1:F2"/>
    <mergeCell ref="G1:H1"/>
    <mergeCell ref="R1:R2"/>
    <mergeCell ref="O1:O2"/>
    <mergeCell ref="P1:P2"/>
    <mergeCell ref="Q1:Q2"/>
    <mergeCell ref="J1:N1"/>
  </mergeCells>
  <phoneticPr fontId="1"/>
  <dataValidations count="3">
    <dataValidation type="list" allowBlank="1" showInputMessage="1" showErrorMessage="1" sqref="T5" xr:uid="{5B596B2A-1FD8-4888-A29B-B328E7C155AC}">
      <formula1>$U$5:$U$6</formula1>
    </dataValidation>
    <dataValidation type="list" allowBlank="1" showInputMessage="1" showErrorMessage="1" sqref="K3:K67 M3:N67" xr:uid="{CDB84846-35D7-4E95-9926-CF5556C3E0DB}">
      <formula1>$T$3:$T$5</formula1>
    </dataValidation>
    <dataValidation type="list" allowBlank="1" showInputMessage="1" showErrorMessage="1" sqref="L3:L67" xr:uid="{49B4C69B-A9EC-420F-83C3-46059D2F55BB}">
      <formula1>$S$3:$S$5</formula1>
    </dataValidation>
  </dataValidations>
  <hyperlinks>
    <hyperlink ref="R7" location="【参考】組合員種別について!A1" display="※加入要件を確認" xr:uid="{7D025AB4-469D-47A3-A2FE-3110BF9901F1}"/>
    <hyperlink ref="R8" location="【参考】組合員種別について!A1" display="※加入要件を確認" xr:uid="{6D4FACBF-7E4B-43AA-A2F5-1F39734787ED}"/>
    <hyperlink ref="R10" location="【参考】組合員種別について!A1" display="※加入要件を確認" xr:uid="{67317F46-66C3-4CA3-B875-2D209E02FE8E}"/>
    <hyperlink ref="R11" location="【参考】組合員種別について!A1" display="※加入要件を確認" xr:uid="{6B150C70-F95F-4218-89FC-FA957787CEA7}"/>
    <hyperlink ref="R17" location="【参考】組合員種別について!A1" display="※加入要件を確認" xr:uid="{BF1D9BFA-8382-4E00-9CFD-EA753699BA71}"/>
    <hyperlink ref="R18" location="【参考】組合員種別について!A1" display="※加入要件を確認" xr:uid="{9D28283B-9611-4D0A-A96F-3091819409AB}"/>
    <hyperlink ref="R21" location="【参考】組合員種別について!A1" display="※加入要件を確認" xr:uid="{2C227553-4F0C-48C0-A353-B2F3A90DD819}"/>
    <hyperlink ref="R22" location="【参考】組合員種別について!A1" display="※加入要件を確認" xr:uid="{FE9F22E7-6B0A-41FC-B2BA-AF96E0EA29F0}"/>
    <hyperlink ref="R27" location="【参考】組合員種別について!A1" display="※加入要件を確認" xr:uid="{144DEC71-C69D-4540-8DA2-D7941596FFB4}"/>
    <hyperlink ref="R28" location="【参考】組合員種別について!A1" display="※加入要件を確認" xr:uid="{74E653EC-07F2-40B7-9B15-8D2D050BF6A8}"/>
    <hyperlink ref="R30" location="【参考】組合員種別について!A1" display="※加入要件を確認" xr:uid="{44A0681F-8F15-4FDE-844D-04C2F4F2C046}"/>
    <hyperlink ref="R38" location="【参考】組合員種別について!A1" display="※加入要件を確認" xr:uid="{F0C90DE8-1288-453C-8313-843B81F2E3C3}"/>
    <hyperlink ref="R39" location="【参考】組合員種別について!A1" display="※加入要件を確認" xr:uid="{C45613A5-4F1E-4564-B393-8BF4D636160C}"/>
    <hyperlink ref="R40" location="【参考】組合員種別について!A1" display="※加入要件を確認" xr:uid="{DB0D19E4-E0C5-4E47-8317-8335B9BE6FB9}"/>
    <hyperlink ref="R42" location="【参考】組合員種別について!A1" display="※加入要件を確認" xr:uid="{D8CD3B5F-46AD-4FFC-81BA-E53C2CB97B74}"/>
    <hyperlink ref="R43" location="【参考】組合員種別について!A1" display="※加入要件を確認" xr:uid="{BDA7798C-47AE-49F0-85A2-B2C111D0D1CA}"/>
    <hyperlink ref="R44" location="【参考】組合員種別について!A1" display="※加入要件を確認" xr:uid="{6FCDC226-0528-4652-97F3-05E3DE921839}"/>
    <hyperlink ref="R48" location="【参考】組合員種別について!A1" display="※加入要件を確認" xr:uid="{DEB6128A-73FA-450A-8B12-29F8F23B68A0}"/>
    <hyperlink ref="R49" location="【参考】組合員種別について!A1" display="※加入要件を確認" xr:uid="{AC558E1A-BC40-46C7-9343-FC649DEC025A}"/>
    <hyperlink ref="R50" location="【参考】組合員種別について!A1" display="※加入要件を確認" xr:uid="{6A999A30-F080-4149-B987-6CB7044ECA37}"/>
    <hyperlink ref="R51" location="【参考】組合員種別について!A1" display="※加入要件を確認" xr:uid="{9C95CD71-EDE4-4E72-983C-1BCA551A6D1C}"/>
    <hyperlink ref="R53" location="【参考】組合員種別について!A1" display="※加入要件を確認" xr:uid="{B479BCB5-09F6-4AB3-B950-3F71A3E3DFF8}"/>
    <hyperlink ref="R54" location="【参考】組合員種別について!A1" display="※加入要件を確認" xr:uid="{512EA46D-7718-45D1-A827-7EF620715BE7}"/>
    <hyperlink ref="R55" location="【参考】組合員種別について!A1" display="※加入要件を確認" xr:uid="{7FD7F119-F059-4BF3-9A4A-A3C774F6D21F}"/>
    <hyperlink ref="R60" location="【参考】組合員種別について!A1" display="※加入要件を確認" xr:uid="{6652C540-5F30-4DA1-8309-99F79FA1F0D1}"/>
    <hyperlink ref="R61" location="【参考】組合員種別について!A1" display="※加入要件を確認" xr:uid="{F420F9BC-5874-4501-9903-537A74FE5106}"/>
    <hyperlink ref="R62" location="【参考】組合員種別について!A1" display="※加入要件を確認" xr:uid="{4DA2E414-2B62-49A7-9309-4919D8380454}"/>
    <hyperlink ref="R63" location="【参考】組合員種別について!A1" display="※加入要件を確認" xr:uid="{0713321A-76D0-4441-9BBB-4A77F9B0CE28}"/>
    <hyperlink ref="R65" location="【参考】組合員種別について!A1" display="※加入要件を確認" xr:uid="{75A1463F-08BB-4A67-A24B-241F26C4526B}"/>
    <hyperlink ref="R66" location="【参考】組合員種別について!A1" display="※加入要件を確認" xr:uid="{94105370-05AD-4B95-9E7F-ED6ACAE2C1CA}"/>
    <hyperlink ref="R67" location="【参考】組合員種別について!A1" display="※加入要件を確認" xr:uid="{7ED5BCD7-E403-410D-943A-B28D926E29AA}"/>
    <hyperlink ref="R16" location="【参考】組合員種別について!A1" display="※加入要件を確認" xr:uid="{D1A9DDFC-9044-45C5-A0C2-4783957A0FD4}"/>
  </hyperlinks>
  <printOptions gridLines="1"/>
  <pageMargins left="1.0236220472440944" right="0.35433070866141736" top="0.9055118110236221" bottom="0.39370078740157483" header="0.62992125984251968" footer="0.27559055118110237"/>
  <pageSetup paperSize="8" scale="48" fitToHeight="0" orientation="portrait" r:id="rId1"/>
  <headerFooter>
    <oddHeader>&amp;C&amp;18種別等分類表</oddHeader>
    <oddFooter xml:space="preserve">&amp;C
&amp;P / &amp;N ページ&amp;R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B0B6-58E0-482B-B3AF-2A8417BBF562}">
  <sheetPr>
    <tabColor rgb="FF92D050"/>
  </sheetPr>
  <dimension ref="A1"/>
  <sheetViews>
    <sheetView view="pageBreakPreview" topLeftCell="A22" zoomScale="130" zoomScaleNormal="100" zoomScaleSheetLayoutView="130" workbookViewId="0">
      <selection activeCell="K16" sqref="K16"/>
    </sheetView>
  </sheetViews>
  <sheetFormatPr defaultRowHeight="18"/>
  <cols>
    <col min="1" max="16384" width="8.796875" style="131"/>
  </cols>
  <sheetData/>
  <sheetProtection algorithmName="SHA-512" hashValue="mSZCao3Z9LcB2fKkBzJEsOQQU4dReSKR/nzQH1oJkPqa3f12Tkfo1eDzQ0EYk2JOBiCGaBTdWZy8k4kRUyGXRA==" saltValue="McsPbsrmoBgEyxiPMxbctw==" spinCount="100000" sheet="1" objects="1" scenarios="1"/>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B9BC9-F18B-4066-951D-FFF6EBE976E8}">
  <dimension ref="A1:H17"/>
  <sheetViews>
    <sheetView zoomScale="115" zoomScaleNormal="115" workbookViewId="0">
      <selection activeCell="E16" sqref="E16"/>
    </sheetView>
  </sheetViews>
  <sheetFormatPr defaultColWidth="8.796875" defaultRowHeight="12.6"/>
  <cols>
    <col min="1" max="1" width="30" style="7" customWidth="1"/>
    <col min="2" max="2" width="13.8984375" style="7" customWidth="1"/>
    <col min="3" max="3" width="2" style="7" customWidth="1"/>
    <col min="4" max="4" width="22.8984375" style="6" customWidth="1"/>
    <col min="5" max="5" width="29.59765625" style="6" customWidth="1"/>
    <col min="6" max="6" width="21.3984375" style="7" customWidth="1"/>
    <col min="7" max="7" width="2" style="6" customWidth="1"/>
    <col min="8" max="8" width="17.8984375" style="6" customWidth="1"/>
    <col min="9" max="16384" width="8.796875" style="6"/>
  </cols>
  <sheetData>
    <row r="1" spans="1:8">
      <c r="A1" s="151"/>
      <c r="B1" s="151"/>
      <c r="C1" s="151"/>
      <c r="D1" s="152"/>
      <c r="E1" s="152"/>
      <c r="F1" s="151"/>
      <c r="G1" s="152"/>
      <c r="H1" s="152"/>
    </row>
    <row r="2" spans="1:8">
      <c r="A2" s="153" t="s">
        <v>53</v>
      </c>
      <c r="B2" s="154" t="s">
        <v>55</v>
      </c>
      <c r="C2" s="155"/>
      <c r="D2" s="156" t="s">
        <v>8</v>
      </c>
      <c r="E2" s="153" t="s">
        <v>23</v>
      </c>
      <c r="F2" s="154" t="s">
        <v>24</v>
      </c>
      <c r="G2" s="152"/>
      <c r="H2" s="153" t="s">
        <v>105</v>
      </c>
    </row>
    <row r="3" spans="1:8" ht="28.5" customHeight="1">
      <c r="A3" s="157" t="s">
        <v>101</v>
      </c>
      <c r="B3" s="157" t="s">
        <v>4</v>
      </c>
      <c r="C3" s="155"/>
      <c r="D3" s="158" t="s">
        <v>37</v>
      </c>
      <c r="E3" s="157" t="s">
        <v>37</v>
      </c>
      <c r="F3" s="157" t="s">
        <v>12</v>
      </c>
      <c r="G3" s="151"/>
      <c r="H3" s="159" t="s">
        <v>142</v>
      </c>
    </row>
    <row r="4" spans="1:8" ht="28.5" customHeight="1">
      <c r="A4" s="157" t="s">
        <v>102</v>
      </c>
      <c r="B4" s="157" t="s">
        <v>4</v>
      </c>
      <c r="C4" s="155"/>
      <c r="D4" s="158" t="s">
        <v>143</v>
      </c>
      <c r="E4" s="157" t="s">
        <v>22</v>
      </c>
      <c r="F4" s="157" t="s">
        <v>77</v>
      </c>
      <c r="G4" s="151"/>
      <c r="H4" s="159" t="s">
        <v>21</v>
      </c>
    </row>
    <row r="5" spans="1:8" ht="28.5" customHeight="1">
      <c r="A5" s="157" t="s">
        <v>103</v>
      </c>
      <c r="B5" s="157" t="s">
        <v>5</v>
      </c>
      <c r="C5" s="155"/>
      <c r="D5" s="160" t="s">
        <v>74</v>
      </c>
      <c r="E5" s="158" t="s">
        <v>143</v>
      </c>
      <c r="F5" s="157" t="s">
        <v>12</v>
      </c>
      <c r="G5" s="151"/>
      <c r="H5" s="159" t="s">
        <v>106</v>
      </c>
    </row>
    <row r="6" spans="1:8" ht="28.5" customHeight="1">
      <c r="A6" s="161" t="s">
        <v>145</v>
      </c>
      <c r="B6" s="157" t="s">
        <v>4</v>
      </c>
      <c r="C6" s="151"/>
      <c r="D6" s="160" t="s">
        <v>130</v>
      </c>
      <c r="E6" s="157" t="s">
        <v>101</v>
      </c>
      <c r="F6" s="157" t="s">
        <v>4</v>
      </c>
      <c r="G6" s="151"/>
      <c r="H6" s="152"/>
    </row>
    <row r="7" spans="1:8" ht="28.5" customHeight="1">
      <c r="A7" s="161" t="s">
        <v>146</v>
      </c>
      <c r="B7" s="157" t="s">
        <v>5</v>
      </c>
      <c r="C7" s="151"/>
      <c r="D7" s="151"/>
      <c r="E7" s="157" t="s">
        <v>104</v>
      </c>
      <c r="F7" s="157" t="s">
        <v>4</v>
      </c>
      <c r="G7" s="151"/>
      <c r="H7" s="152"/>
    </row>
    <row r="8" spans="1:8" ht="28.5" customHeight="1">
      <c r="A8" s="161" t="s">
        <v>147</v>
      </c>
      <c r="B8" s="157" t="s">
        <v>5</v>
      </c>
      <c r="C8" s="151"/>
      <c r="D8" s="151"/>
      <c r="E8" s="157" t="s">
        <v>103</v>
      </c>
      <c r="F8" s="157" t="s">
        <v>5</v>
      </c>
      <c r="G8" s="151"/>
      <c r="H8" s="152"/>
    </row>
    <row r="9" spans="1:8" ht="28.5" customHeight="1">
      <c r="A9" s="151"/>
      <c r="B9" s="151"/>
      <c r="C9" s="151"/>
      <c r="D9" s="151"/>
      <c r="E9" s="161" t="s">
        <v>145</v>
      </c>
      <c r="F9" s="157" t="s">
        <v>4</v>
      </c>
      <c r="G9" s="151"/>
      <c r="H9" s="152"/>
    </row>
    <row r="10" spans="1:8" ht="28.5" customHeight="1">
      <c r="A10" s="151"/>
      <c r="B10" s="151"/>
      <c r="C10" s="151"/>
      <c r="D10" s="151"/>
      <c r="E10" s="161" t="s">
        <v>146</v>
      </c>
      <c r="F10" s="157" t="s">
        <v>5</v>
      </c>
      <c r="G10" s="151"/>
      <c r="H10" s="152"/>
    </row>
    <row r="11" spans="1:8" ht="28.5" customHeight="1">
      <c r="A11" s="151"/>
      <c r="B11" s="151"/>
      <c r="C11" s="151"/>
      <c r="D11" s="151"/>
      <c r="E11" s="161" t="s">
        <v>147</v>
      </c>
      <c r="F11" s="157" t="s">
        <v>5</v>
      </c>
      <c r="G11" s="151"/>
      <c r="H11" s="152"/>
    </row>
    <row r="12" spans="1:8" ht="28.5" customHeight="1">
      <c r="A12" s="151"/>
      <c r="B12" s="151"/>
      <c r="C12" s="151"/>
      <c r="D12" s="151"/>
      <c r="E12" s="161" t="s">
        <v>44</v>
      </c>
      <c r="F12" s="157" t="s">
        <v>5</v>
      </c>
      <c r="G12" s="151"/>
      <c r="H12" s="152"/>
    </row>
    <row r="13" spans="1:8" ht="28.5" customHeight="1">
      <c r="A13" s="151"/>
      <c r="B13" s="151"/>
      <c r="C13" s="151"/>
      <c r="D13" s="151"/>
      <c r="E13" s="161" t="s">
        <v>144</v>
      </c>
      <c r="F13" s="157" t="s">
        <v>5</v>
      </c>
      <c r="G13" s="151"/>
      <c r="H13" s="152"/>
    </row>
    <row r="14" spans="1:8" ht="28.5" customHeight="1">
      <c r="A14" s="151"/>
      <c r="B14" s="151"/>
      <c r="C14" s="151"/>
      <c r="D14" s="151"/>
      <c r="E14" s="162" t="s">
        <v>131</v>
      </c>
      <c r="F14" s="163" t="s">
        <v>12</v>
      </c>
      <c r="G14" s="151"/>
      <c r="H14" s="152"/>
    </row>
    <row r="15" spans="1:8" ht="28.5" customHeight="1">
      <c r="D15" s="7"/>
      <c r="E15" s="7"/>
      <c r="G15" s="7"/>
    </row>
    <row r="16" spans="1:8" ht="28.5" customHeight="1">
      <c r="D16" s="7"/>
      <c r="E16" s="7"/>
      <c r="G16" s="7"/>
    </row>
    <row r="17" spans="4:7" ht="28.5" customHeight="1">
      <c r="D17" s="7"/>
      <c r="E17" s="7"/>
      <c r="G17" s="7"/>
    </row>
  </sheetData>
  <sheetProtection algorithmName="SHA-512" hashValue="B4n4QRc2BAaQdcu6zidWW+7BOlVBFOpJtsE0rsmeWbRi0RQph5/2rInHNKoe/6jcM/BitBJ2PyLCxlU2Ebf5eg==" saltValue="J1FnO0p7vEDKVzoadr2FmQ==" spinCount="100000" sheet="1" objects="1" scenarios="1"/>
  <phoneticPr fontId="1"/>
  <pageMargins left="0.7" right="0.7" top="0.75" bottom="0.75" header="0.3" footer="0.3"/>
  <pageSetup paperSize="9" orientation="portrait"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6316-82F2-4645-8C13-8C09539C21D2}">
  <dimension ref="A1:A4"/>
  <sheetViews>
    <sheetView workbookViewId="0">
      <selection activeCell="K26" sqref="K26"/>
    </sheetView>
  </sheetViews>
  <sheetFormatPr defaultRowHeight="18"/>
  <sheetData>
    <row r="1" spans="1:1">
      <c r="A1" t="s">
        <v>182</v>
      </c>
    </row>
    <row r="2" spans="1:1">
      <c r="A2" t="s">
        <v>183</v>
      </c>
    </row>
    <row r="3" spans="1:1">
      <c r="A3" t="s">
        <v>184</v>
      </c>
    </row>
    <row r="4" spans="1:1">
      <c r="A4" t="s">
        <v>185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組合員異動報告</vt:lpstr>
      <vt:lpstr>【参考】提出書類判定シート</vt:lpstr>
      <vt:lpstr>【参考】退職・異動分類表</vt:lpstr>
      <vt:lpstr>【参考】組合員種別について</vt:lpstr>
      <vt:lpstr>（非表示）選択肢①</vt:lpstr>
      <vt:lpstr>（非表示）選択肢②</vt:lpstr>
      <vt:lpstr>【参考】組合員種別について!Print_Area</vt:lpstr>
      <vt:lpstr>【参考】退職・異動分類表!Print_Area</vt:lpstr>
      <vt:lpstr>【参考】提出書類判定シート!Print_Area</vt:lpstr>
      <vt:lpstr>組合員異動報告!Print_Area</vt:lpstr>
      <vt:lpstr>【参考】退職・異動分類表!Print_Titles</vt:lpstr>
      <vt:lpstr>組合員異動報告!Print_Titles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西谷　朋華</cp:lastModifiedBy>
  <cp:lastPrinted>2024-02-07T03:15:48Z</cp:lastPrinted>
  <dcterms:created xsi:type="dcterms:W3CDTF">2023-09-26T01:40:15Z</dcterms:created>
  <dcterms:modified xsi:type="dcterms:W3CDTF">2026-01-14T06:34:40Z</dcterms:modified>
</cp:coreProperties>
</file>